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Приложение 2" sheetId="1" r:id="rId1"/>
    <sheet name="расчет показателей" sheetId="2" r:id="rId2"/>
  </sheets>
  <definedNames>
    <definedName name="_xlnm.Print_Titles" localSheetId="0">'Приложение 2'!$21:$23</definedName>
    <definedName name="_xlnm.Print_Area" localSheetId="0">'Приложение 2'!$A$1:$AG$76</definedName>
  </definedNames>
  <calcPr fullCalcOnLoad="1"/>
</workbook>
</file>

<file path=xl/sharedStrings.xml><?xml version="1.0" encoding="utf-8"?>
<sst xmlns="http://schemas.openxmlformats.org/spreadsheetml/2006/main" count="335" uniqueCount="131">
  <si>
    <t>%</t>
  </si>
  <si>
    <t>единиц</t>
  </si>
  <si>
    <t>человек</t>
  </si>
  <si>
    <t>да/нет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</si>
  <si>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</si>
  <si>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</si>
  <si>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</si>
  <si>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</si>
  <si>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</si>
  <si>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</si>
  <si>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</si>
  <si>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</si>
  <si>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</si>
  <si>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тыс. руб.</t>
  </si>
  <si>
    <t>Показатель 2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</si>
  <si>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к  мунициальной программе Спировского района</t>
  </si>
  <si>
    <t>Главный администратор (администратор) муниципальной  программы Спировского района Тверской области - Администрация Спировского района</t>
  </si>
  <si>
    <t>1. Программа - муниципальная  программа Спировского района  Тверской области</t>
  </si>
  <si>
    <t xml:space="preserve">2. Подпрограмма - подпрограмма муниципальной  программы Спировского района Тверской области </t>
  </si>
  <si>
    <t>месяц</t>
  </si>
  <si>
    <t>Показатель 1 «Численность безработных и ищущих работу  граждан, участвующих в оплачиваемых  общественных работах»</t>
  </si>
  <si>
    <t>Мероприятие 1.001. «Организация проведения оплачиваемых общественных работ для безработных и ищущих работу граждан»</t>
  </si>
  <si>
    <t>Показатель 1 «Количество проведенных ярмарок вакансий »</t>
  </si>
  <si>
    <t>Показатель 2 «Численность граждан, посетивших ярмарки вакансий»</t>
  </si>
  <si>
    <t>Дополнительный аналитический код</t>
  </si>
  <si>
    <t xml:space="preserve">«Содействие временной  занятости безработных и ищущих работу </t>
  </si>
  <si>
    <t>Административное мероприятие 1.002 «Организация ярмарок вакансий»</t>
  </si>
  <si>
    <t>Административное мероприятие 2.001 «Формирование банка временных рабочих мест для организации общественных работ»</t>
  </si>
  <si>
    <t>Показатель 1 «Количество вакансий, поступивших в центр занятости  в ходе реализации Подпрограммы1»</t>
  </si>
  <si>
    <t xml:space="preserve"> единиц</t>
  </si>
  <si>
    <t>Административное мероприятие 2.002 «Заключение договоров с работодателями о совместной деятельности по организации и проведению оплачиваемых общественных работ»</t>
  </si>
  <si>
    <t>Подпрограмма 2 «Организация временного трудоустройства несовершеннолетних граждан в возрасте от 14 до 18 лет в свободное от учебы время на территории Спировского района</t>
  </si>
  <si>
    <t>Административное мероприятие 2.001 «Создание и обновление банка данных несовершеннолетних граждан, находящихся в трудной жизненной ситуации, привлекая к этому органы социальной защиты, органы образования, ЦЗН и комиссии по делам несовершеннолетних с целью направления этих подростков на временные работы в приоритетном порядке</t>
  </si>
  <si>
    <t>Показатель  «Количество несовершеннолетних граждан, находящихся в трудной жизненной ситуации, трудоустроенных на временные работы»</t>
  </si>
  <si>
    <t>Административное мероприятие 2.002 «Приобретение определенных профессиональных навыков, первый опыт работы в трудовых коллективах в условиях реального производства или деятельности организации»</t>
  </si>
  <si>
    <t>Показатель  «Количество договоров, заключенных с работодателями о совместной деятельности по организации и проведению оплачиваемых общественных работ»</t>
  </si>
  <si>
    <t>Показатель 2 "Количество договоров, заключенных с работодателями о совместной деятельности по организации и проведению оплачиваемых общественных работ"</t>
  </si>
  <si>
    <t>Показатель «Количество вакансий, поступивших в центр занятости  в ходе реализации Подпрограммы1»</t>
  </si>
  <si>
    <t>Показатель 1 «Численность граждан, трудоустроенных на оплачиваемые общественные работы"</t>
  </si>
  <si>
    <t>Показатель "Удельный вес несовершеннолетних граждан в возрасте от 14 до 18 лет, трудоустроенных в свободное от учебы время, в численности несовершеннолетних граждан в возрасте от 14 до 18 лет, проживающих в Спировском районе</t>
  </si>
  <si>
    <t>Показатель "Численность несовершеннолетних граждан в возрасте от 14 до 18 лет, трудоустроенных на временную работу"</t>
  </si>
  <si>
    <t xml:space="preserve">Показатель  «Продолжительности безработицы» </t>
  </si>
  <si>
    <t>Приложение 5</t>
  </si>
  <si>
    <t xml:space="preserve">Отчет    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</si>
  <si>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</si>
  <si>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</si>
  <si>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</si>
  <si>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отклонения от плана</t>
  </si>
  <si>
    <t xml:space="preserve">Мероприятие 1.001 «Организация временного трудоустройства несовершеннолетних граждан в озрасте от 14 до 18 лет в свободное от учебы время  в учреждения образования» </t>
  </si>
  <si>
    <t>Показатель  «Численность  несовершеннолетних граждан в возрасте от 14 до 18 лет, трудоустроенных в свободное от учебы время в школы района»</t>
  </si>
  <si>
    <t xml:space="preserve">Мероприятие 1.002 «Организация временного трудоустройства несовершеннолетних граждан в возрасте от 14 до 18 лет в свободное от учебы время в учреждениях культуры» </t>
  </si>
  <si>
    <t>Показатель  «Численность  несовершеннолетних граждан в возрасте от 14 до 18 лет, трудоустроенных в свободное от учебы время в учреждения культуры»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</si>
  <si>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</si>
  <si>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</si>
  <si>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</si>
  <si>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</si>
  <si>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</si>
  <si>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</si>
  <si>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да</t>
  </si>
  <si>
    <t>5</t>
  </si>
  <si>
    <t>Основные реализации муниципальной программы в отчетном финансовом году:</t>
  </si>
  <si>
    <t>0</t>
  </si>
  <si>
    <t>1</t>
  </si>
  <si>
    <t>2</t>
  </si>
  <si>
    <t>4</t>
  </si>
  <si>
    <t>о реализации муниципальной программы Спировского района Тверской области«Содействие временной   занятости безработных и ищущих работу граждан в Спировском районе  Тверской области» на 2018 - 2023 годы</t>
  </si>
  <si>
    <t>граждан в Спировском районе Тверской области" на 2018-2023 годы</t>
  </si>
  <si>
    <r>
      <rPr>
        <b/>
        <sz val="10"/>
        <color indexed="8"/>
        <rFont val="Times New Roman"/>
        <family val="1"/>
      </rPr>
      <t>Цель 2</t>
    </r>
    <r>
      <rPr>
        <sz val="10"/>
        <color indexed="8"/>
        <rFont val="Times New Roman"/>
        <family val="1"/>
      </rPr>
      <t xml:space="preserve"> «Рост уровня трудоустройства безработных и ищущих работу граждан»</t>
    </r>
  </si>
  <si>
    <t>Показатель 1 «Уровень регистрируемой безработицы»</t>
  </si>
  <si>
    <t>Показатель 2 «Количество созданных временных рабочих мест»</t>
  </si>
  <si>
    <t>Показатель 3 «Число вакансий, поступивших в ЦЗН в ходе реализации Программы»</t>
  </si>
  <si>
    <t>Показатель 4 «Численность граждан, трудоустроенных в ходе реализации Программы»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</si>
  <si>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  «Повышение экономической активности граждан, их социальной и трудовой адаптации»</t>
    </r>
  </si>
  <si>
    <t>Подпрограмма 1 «Организация общественных работ для безработных и ищущих работу граждан в Спировском районе» на 2014 -2019 годы</t>
  </si>
  <si>
    <r>
      <rPr>
        <b/>
        <sz val="10"/>
        <color indexed="8"/>
        <rFont val="Times New Roman"/>
        <family val="1"/>
      </rPr>
      <t>Задача 1 подпрограммы 1</t>
    </r>
    <r>
      <rPr>
        <sz val="10"/>
        <color indexed="8"/>
        <rFont val="Times New Roman"/>
        <family val="1"/>
      </rPr>
      <t>«Повышение уровня трудоустройства и трудовой мотивации безработных и ищущих работу  граждан за счет создания временных рабочих мест</t>
    </r>
  </si>
  <si>
    <t>Показатель 2 «Удельный вес безработных  граждан, участвующих в общественных работах, в численности безработных  граждан, зарегистрированных в органах службы занятости»</t>
  </si>
  <si>
    <t>Показатель 3 «Количество проведенных ярмарок вакансий »</t>
  </si>
  <si>
    <t>Показатель 4 «Численность граждан, посетивших ярмарки вакансий»</t>
  </si>
  <si>
    <r>
      <rPr>
        <b/>
        <sz val="10"/>
        <color indexed="8"/>
        <rFont val="Times New Roman"/>
        <family val="1"/>
      </rPr>
      <t>Задача 2 подпрограммы 1</t>
    </r>
    <r>
      <rPr>
        <sz val="10"/>
        <color indexed="8"/>
        <rFont val="Times New Roman"/>
        <family val="1"/>
      </rPr>
      <t xml:space="preserve"> «Осуществление потребностей предприятий и организаций Спировского района в выполнении работ, носящих временный или сезонный характер».» </t>
    </r>
  </si>
  <si>
    <r>
      <rPr>
        <b/>
        <sz val="10"/>
        <color indexed="8"/>
        <rFont val="Times New Roman"/>
        <family val="1"/>
      </rPr>
      <t xml:space="preserve">Задача 1 подпрограммы 2 </t>
    </r>
    <r>
      <rPr>
        <sz val="10"/>
        <color indexed="8"/>
        <rFont val="Times New Roman"/>
        <family val="1"/>
      </rPr>
      <t>«Реализация мероприятий, способствующих занятости граждан, испытывающих трудности в поиске работы»;</t>
    </r>
  </si>
  <si>
    <t>3</t>
  </si>
  <si>
    <t>20</t>
  </si>
  <si>
    <t xml:space="preserve">Мероприятие 1.003 «Организация временного трудоустройства несовершеннолетних граждан в возрасте от 14 до 18 лет в свободное от учебы время  в администрации городского поселения п. Спирово» </t>
  </si>
  <si>
    <t>Показатель  «Численность  несовершеннолетних граждан в возрасте от 14 до 18 лет, трудоустроенных в свободное от учебы время в администрацию городского поселения п. Спирово»</t>
  </si>
  <si>
    <t xml:space="preserve">Административное мероприятие 1.004 «обеспечение круглогодичной занятости подростков от 14 до 18 лет в свободное от учебы время согласно заключенными с организациями договорами </t>
  </si>
  <si>
    <t>Показатель  «Количество предприятий, участвующих в мероприятии»</t>
  </si>
  <si>
    <t>Количество</t>
  </si>
  <si>
    <r>
      <rPr>
        <b/>
        <sz val="10"/>
        <color indexed="8"/>
        <rFont val="Times New Roman"/>
        <family val="1"/>
      </rPr>
      <t>Задача 2 подпрограммы 2</t>
    </r>
    <r>
      <rPr>
        <sz val="10"/>
        <color indexed="8"/>
        <rFont val="Times New Roman"/>
        <family val="1"/>
      </rPr>
      <t xml:space="preserve"> «Профилактика безнадзорности и правонарушений среди подростков, повышение их трудовой мотивации».</t>
    </r>
  </si>
  <si>
    <t>Ж</t>
  </si>
  <si>
    <t>8           9</t>
  </si>
  <si>
    <t>0      5</t>
  </si>
  <si>
    <t>10       11</t>
  </si>
  <si>
    <t>1      0</t>
  </si>
  <si>
    <t>12        13</t>
  </si>
  <si>
    <t>1       2</t>
  </si>
  <si>
    <t xml:space="preserve"> 0      5 </t>
  </si>
  <si>
    <t>25</t>
  </si>
  <si>
    <t xml:space="preserve"> Глава Спировского района                                                       Д.С. Михайлов</t>
  </si>
  <si>
    <t>В</t>
  </si>
  <si>
    <t>12</t>
  </si>
  <si>
    <t>показатель вырос по сравннию с плановым периодом, что вызвано санитарно-противоэпидемической ситуацией по Ковид 2019</t>
  </si>
  <si>
    <t xml:space="preserve">удельный вес  граждан, участвующих в общественных работах в общей численности безработных </t>
  </si>
  <si>
    <t>кол-во безработных за 2020 год</t>
  </si>
  <si>
    <t>кол-во граждан, занятых в общественых работах</t>
  </si>
  <si>
    <t>удельный вес</t>
  </si>
  <si>
    <t>Удельный вес несовершеннолетних, тудоустроенных на временные рабоче места в общей численности безработных</t>
  </si>
  <si>
    <t>кол-во несовершеннолетних</t>
  </si>
  <si>
    <t>индекс достижения плановыях значений</t>
  </si>
  <si>
    <t>показатель цели 1</t>
  </si>
  <si>
    <t>показатель цели 2</t>
  </si>
  <si>
    <t>показатель 1</t>
  </si>
  <si>
    <t>показатель 2</t>
  </si>
  <si>
    <t>показатель 3</t>
  </si>
  <si>
    <t>показатель 4</t>
  </si>
  <si>
    <t>средний</t>
  </si>
  <si>
    <t>индекс достижения</t>
  </si>
  <si>
    <t>доля трудоустроенных несовершеннолетних в общем числе граждан от  14 до 18 лет</t>
  </si>
  <si>
    <t>количество граждан от 14 до 18</t>
  </si>
  <si>
    <t>из них трудоустроено</t>
  </si>
  <si>
    <t>2021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</si>
  <si>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2021 год  </t>
  </si>
  <si>
    <t>29</t>
  </si>
  <si>
    <t>7</t>
  </si>
  <si>
    <t>общая численость 280 чел</t>
  </si>
  <si>
    <t>10,4</t>
  </si>
  <si>
    <t>Индекс освоения бюджетных средств, выделенных на реализацию муниципальной программы  0,89</t>
  </si>
  <si>
    <t>Индекс достижения плановых значений показателей муниципальной программы  0,93</t>
  </si>
  <si>
    <t>Критерий эффективности реализации муниципальной программы 1,04</t>
  </si>
  <si>
    <t>"24"марта  2022 г.</t>
  </si>
  <si>
    <t>показатель снизился, что говорит о положительной динамике в ситуации на рынке труда</t>
  </si>
  <si>
    <t>снижение показателя вызвано неисполнение подпрограммы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</si>
</sst>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00"/>
  </numFmts>
  <fonts count="43"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4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4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/>
    </xf>
    <xf numFmtId="0" fontId="1" fillId="5" borderId="0" xfId="0" applyFont="1" applyFill="1" applyAlignment="1">
      <alignment/>
    </xf>
    <xf numFmtId="0" fontId="1" fillId="1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85" fontId="0" fillId="11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11" fillId="24" borderId="0" xfId="0" applyFont="1" applyFill="1" applyBorder="1" applyAlignment="1">
      <alignment/>
    </xf>
    <xf numFmtId="0" fontId="7" fillId="24" borderId="0" xfId="0" applyFont="1" applyFill="1" applyAlignment="1">
      <alignment horizontal="left" vertical="top" wrapText="1"/>
    </xf>
    <xf numFmtId="0" fontId="7" fillId="24" borderId="0" xfId="0" applyFont="1" applyFill="1" applyAlignment="1">
      <alignment horizontal="center" vertical="top" wrapText="1"/>
    </xf>
    <xf numFmtId="0" fontId="0" fillId="2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7" fillId="24" borderId="0" xfId="0" applyFont="1" applyFill="1" applyAlignment="1">
      <alignment/>
    </xf>
    <xf numFmtId="0" fontId="7" fillId="0" borderId="0" xfId="0" applyFont="1" applyFill="1" applyAlignment="1">
      <alignment/>
    </xf>
    <xf numFmtId="186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18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wrapText="1"/>
    </xf>
    <xf numFmtId="0" fontId="21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186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86" fontId="21" fillId="24" borderId="10" xfId="0" applyNumberFormat="1" applyFont="1" applyFill="1" applyBorder="1" applyAlignment="1">
      <alignment horizontal="center"/>
    </xf>
    <xf numFmtId="184" fontId="2" fillId="24" borderId="10" xfId="0" applyNumberFormat="1" applyFont="1" applyFill="1" applyBorder="1" applyAlignment="1">
      <alignment horizontal="center"/>
    </xf>
    <xf numFmtId="185" fontId="2" fillId="24" borderId="10" xfId="0" applyNumberFormat="1" applyFont="1" applyFill="1" applyBorder="1" applyAlignment="1">
      <alignment horizontal="center" wrapText="1"/>
    </xf>
    <xf numFmtId="184" fontId="2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wrapText="1"/>
    </xf>
    <xf numFmtId="184" fontId="2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/>
    </xf>
    <xf numFmtId="194" fontId="23" fillId="0" borderId="10" xfId="0" applyNumberFormat="1" applyFont="1" applyFill="1" applyBorder="1" applyAlignment="1">
      <alignment horizontal="center" wrapText="1"/>
    </xf>
    <xf numFmtId="186" fontId="7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/>
    </xf>
    <xf numFmtId="0" fontId="21" fillId="24" borderId="1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wrapText="1"/>
    </xf>
    <xf numFmtId="185" fontId="2" fillId="24" borderId="11" xfId="0" applyNumberFormat="1" applyFont="1" applyFill="1" applyBorder="1" applyAlignment="1">
      <alignment horizontal="center" wrapText="1"/>
    </xf>
    <xf numFmtId="185" fontId="2" fillId="24" borderId="15" xfId="0" applyNumberFormat="1" applyFont="1" applyFill="1" applyBorder="1" applyAlignment="1">
      <alignment horizontal="center" wrapText="1"/>
    </xf>
    <xf numFmtId="185" fontId="2" fillId="24" borderId="16" xfId="0" applyNumberFormat="1" applyFont="1" applyFill="1" applyBorder="1" applyAlignment="1">
      <alignment horizontal="center" wrapText="1"/>
    </xf>
    <xf numFmtId="185" fontId="2" fillId="24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184" fontId="21" fillId="0" borderId="11" xfId="0" applyNumberFormat="1" applyFont="1" applyFill="1" applyBorder="1" applyAlignment="1">
      <alignment horizontal="center" vertical="center"/>
    </xf>
    <xf numFmtId="184" fontId="21" fillId="0" borderId="16" xfId="0" applyNumberFormat="1" applyFont="1" applyFill="1" applyBorder="1" applyAlignment="1">
      <alignment horizontal="center" vertical="center"/>
    </xf>
    <xf numFmtId="186" fontId="21" fillId="0" borderId="11" xfId="0" applyNumberFormat="1" applyFont="1" applyFill="1" applyBorder="1" applyAlignment="1">
      <alignment horizontal="center" vertical="center"/>
    </xf>
    <xf numFmtId="186" fontId="21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wrapText="1"/>
    </xf>
    <xf numFmtId="4" fontId="2" fillId="24" borderId="15" xfId="0" applyNumberFormat="1" applyFont="1" applyFill="1" applyBorder="1" applyAlignment="1">
      <alignment horizontal="center" wrapText="1"/>
    </xf>
    <xf numFmtId="4" fontId="2" fillId="24" borderId="16" xfId="0" applyNumberFormat="1" applyFont="1" applyFill="1" applyBorder="1" applyAlignment="1">
      <alignment horizontal="center" wrapText="1"/>
    </xf>
    <xf numFmtId="185" fontId="2" fillId="0" borderId="11" xfId="0" applyNumberFormat="1" applyFont="1" applyFill="1" applyBorder="1" applyAlignment="1">
      <alignment horizontal="center" wrapText="1"/>
    </xf>
    <xf numFmtId="185" fontId="2" fillId="0" borderId="16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textRotation="90" wrapText="1"/>
    </xf>
    <xf numFmtId="0" fontId="19" fillId="24" borderId="18" xfId="0" applyFont="1" applyFill="1" applyBorder="1" applyAlignment="1">
      <alignment horizontal="center" vertical="center" textRotation="90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wrapText="1"/>
    </xf>
    <xf numFmtId="0" fontId="19" fillId="24" borderId="19" xfId="0" applyFont="1" applyFill="1" applyBorder="1" applyAlignment="1">
      <alignment horizontal="center" vertical="center" textRotation="90" wrapText="1"/>
    </xf>
    <xf numFmtId="0" fontId="19" fillId="24" borderId="23" xfId="0" applyFont="1" applyFill="1" applyBorder="1" applyAlignment="1">
      <alignment horizontal="center" vertical="center" textRotation="90" wrapText="1"/>
    </xf>
    <xf numFmtId="0" fontId="19" fillId="24" borderId="20" xfId="0" applyFont="1" applyFill="1" applyBorder="1" applyAlignment="1">
      <alignment horizontal="center" vertical="center" textRotation="90" wrapText="1"/>
    </xf>
    <xf numFmtId="0" fontId="19" fillId="24" borderId="21" xfId="0" applyFont="1" applyFill="1" applyBorder="1" applyAlignment="1">
      <alignment horizontal="center" vertical="center" textRotation="90" wrapText="1"/>
    </xf>
    <xf numFmtId="0" fontId="19" fillId="24" borderId="13" xfId="0" applyFont="1" applyFill="1" applyBorder="1" applyAlignment="1">
      <alignment horizontal="center" vertical="center" textRotation="90" wrapText="1"/>
    </xf>
    <xf numFmtId="0" fontId="19" fillId="24" borderId="2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wrapText="1"/>
    </xf>
    <xf numFmtId="0" fontId="7" fillId="24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2"/>
  <sheetViews>
    <sheetView tabSelected="1" view="pageBreakPreview" zoomScale="75" zoomScaleNormal="75" zoomScaleSheetLayoutView="75" zoomScalePageLayoutView="0" workbookViewId="0" topLeftCell="J1">
      <selection activeCell="Y53" sqref="Y53"/>
    </sheetView>
  </sheetViews>
  <sheetFormatPr defaultColWidth="9.140625" defaultRowHeight="15"/>
  <cols>
    <col min="1" max="2" width="4.7109375" style="24" customWidth="1"/>
    <col min="3" max="6" width="4.421875" style="44" customWidth="1"/>
    <col min="7" max="7" width="4.57421875" style="44" customWidth="1"/>
    <col min="8" max="8" width="8.28125" style="44" customWidth="1"/>
    <col min="9" max="9" width="8.140625" style="24" customWidth="1"/>
    <col min="10" max="10" width="9.57421875" style="24" customWidth="1"/>
    <col min="11" max="11" width="5.140625" style="24" customWidth="1"/>
    <col min="12" max="13" width="5.00390625" style="24" customWidth="1"/>
    <col min="14" max="14" width="5.421875" style="24" customWidth="1"/>
    <col min="15" max="16" width="5.00390625" style="24" customWidth="1"/>
    <col min="17" max="17" width="5.140625" style="24" customWidth="1"/>
    <col min="18" max="18" width="4.8515625" style="24" customWidth="1"/>
    <col min="19" max="19" width="4.7109375" style="24" customWidth="1"/>
    <col min="20" max="20" width="4.140625" style="24" customWidth="1"/>
    <col min="21" max="23" width="4.421875" style="24" customWidth="1"/>
    <col min="24" max="24" width="5.00390625" style="24" customWidth="1"/>
    <col min="25" max="25" width="76.57421875" style="20" customWidth="1"/>
    <col min="26" max="26" width="12.8515625" style="18" customWidth="1"/>
    <col min="27" max="27" width="11.00390625" style="45" customWidth="1"/>
    <col min="28" max="28" width="11.8515625" style="45" customWidth="1"/>
    <col min="29" max="29" width="9.28125" style="45" customWidth="1"/>
    <col min="30" max="30" width="6.8515625" style="45" customWidth="1"/>
    <col min="31" max="31" width="0.9921875" style="45" hidden="1" customWidth="1"/>
    <col min="32" max="32" width="0.71875" style="45" hidden="1" customWidth="1"/>
    <col min="33" max="33" width="17.421875" style="45" customWidth="1"/>
    <col min="34" max="34" width="12.7109375" style="9" hidden="1" customWidth="1"/>
    <col min="35" max="35" width="29.7109375" style="45" hidden="1" customWidth="1"/>
    <col min="36" max="36" width="10.421875" style="1" bestFit="1" customWidth="1"/>
    <col min="37" max="73" width="9.140625" style="1" customWidth="1"/>
  </cols>
  <sheetData>
    <row r="1" spans="1:35" ht="15.7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9"/>
      <c r="Z1" s="19"/>
      <c r="AA1" s="23"/>
      <c r="AB1" s="23"/>
      <c r="AD1" s="173" t="s">
        <v>42</v>
      </c>
      <c r="AE1" s="173"/>
      <c r="AF1" s="173"/>
      <c r="AG1" s="173"/>
      <c r="AH1" s="173"/>
      <c r="AI1" s="173"/>
    </row>
    <row r="2" spans="3:35" ht="15.75" customHeight="1">
      <c r="C2" s="25"/>
      <c r="D2" s="25"/>
      <c r="E2" s="25"/>
      <c r="F2" s="25"/>
      <c r="G2" s="25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9"/>
      <c r="Z2" s="19"/>
      <c r="AA2" s="23"/>
      <c r="AB2" s="23"/>
      <c r="AC2" s="177" t="s">
        <v>15</v>
      </c>
      <c r="AD2" s="177"/>
      <c r="AE2" s="177"/>
      <c r="AF2" s="177"/>
      <c r="AG2" s="177"/>
      <c r="AH2" s="177"/>
      <c r="AI2" s="177"/>
    </row>
    <row r="3" spans="3:35" ht="13.5" customHeight="1">
      <c r="C3" s="25"/>
      <c r="D3" s="25"/>
      <c r="E3" s="25"/>
      <c r="F3" s="25"/>
      <c r="G3" s="25"/>
      <c r="H3" s="25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9"/>
      <c r="Z3" s="85" t="s">
        <v>25</v>
      </c>
      <c r="AA3" s="85"/>
      <c r="AB3" s="85"/>
      <c r="AC3" s="85"/>
      <c r="AD3" s="85"/>
      <c r="AE3" s="27"/>
      <c r="AF3" s="27"/>
      <c r="AG3" s="27"/>
      <c r="AH3" s="26"/>
      <c r="AI3" s="26"/>
    </row>
    <row r="4" spans="1:35" ht="14.25" customHeight="1">
      <c r="A4" s="72"/>
      <c r="B4" s="72"/>
      <c r="C4" s="48"/>
      <c r="D4" s="48"/>
      <c r="E4" s="48"/>
      <c r="F4" s="48"/>
      <c r="G4" s="48"/>
      <c r="H4" s="48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86" t="s">
        <v>66</v>
      </c>
      <c r="AA4" s="86"/>
      <c r="AB4" s="86"/>
      <c r="AC4" s="86"/>
      <c r="AD4" s="86"/>
      <c r="AE4" s="49"/>
      <c r="AF4" s="49"/>
      <c r="AG4" s="49"/>
      <c r="AH4" s="50"/>
      <c r="AI4" s="49"/>
    </row>
    <row r="5" spans="1:35" s="2" customFormat="1" ht="18.75">
      <c r="A5" s="51"/>
      <c r="B5" s="51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</row>
    <row r="6" spans="1:35" s="70" customFormat="1" ht="18.75">
      <c r="A6" s="75"/>
      <c r="B6" s="75"/>
      <c r="C6" s="175" t="s">
        <v>43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</row>
    <row r="7" spans="1:35" s="70" customFormat="1" ht="40.5" customHeight="1">
      <c r="A7" s="75"/>
      <c r="B7" s="75"/>
      <c r="C7" s="176" t="s">
        <v>65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</row>
    <row r="8" s="182" customFormat="1" ht="18.75" customHeight="1">
      <c r="A8" s="182" t="s">
        <v>120</v>
      </c>
    </row>
    <row r="9" spans="1:35" s="28" customFormat="1" ht="15.75">
      <c r="A9" s="75"/>
      <c r="B9" s="75"/>
      <c r="C9" s="178" t="s">
        <v>16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</row>
    <row r="10" spans="1:35" s="2" customFormat="1" ht="15.75">
      <c r="A10" s="51"/>
      <c r="B10" s="51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1:73" s="4" customFormat="1" ht="15.75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53"/>
      <c r="AB11" s="53"/>
      <c r="AC11" s="53"/>
      <c r="AD11" s="53"/>
      <c r="AE11" s="53"/>
      <c r="AF11" s="53"/>
      <c r="AG11" s="53"/>
      <c r="AH11" s="77"/>
      <c r="AI11" s="7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4" customFormat="1" ht="15.75">
      <c r="A12" s="54" t="s">
        <v>17</v>
      </c>
      <c r="B12" s="54"/>
      <c r="C12" s="54"/>
      <c r="D12" s="54"/>
      <c r="E12" s="54"/>
      <c r="F12" s="54"/>
      <c r="G12" s="54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35" ht="15.75">
      <c r="A13" s="56" t="s">
        <v>18</v>
      </c>
      <c r="B13" s="56"/>
      <c r="C13" s="56"/>
      <c r="D13" s="56"/>
      <c r="E13" s="56"/>
      <c r="F13" s="56"/>
      <c r="G13" s="56"/>
      <c r="H13" s="56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5.75" customHeight="1" hidden="1">
      <c r="A14" s="56"/>
      <c r="B14" s="56"/>
      <c r="C14" s="56"/>
      <c r="D14" s="56"/>
      <c r="E14" s="56"/>
      <c r="F14" s="56"/>
      <c r="G14" s="56"/>
      <c r="H14" s="56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5.75" hidden="1">
      <c r="A15" s="56"/>
      <c r="B15" s="56"/>
      <c r="C15" s="56"/>
      <c r="D15" s="56"/>
      <c r="E15" s="56"/>
      <c r="F15" s="56"/>
      <c r="G15" s="56"/>
      <c r="H15" s="5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5.75" hidden="1">
      <c r="A16" s="56"/>
      <c r="B16" s="56"/>
      <c r="C16" s="56"/>
      <c r="D16" s="56"/>
      <c r="E16" s="56"/>
      <c r="F16" s="56"/>
      <c r="G16" s="56"/>
      <c r="H16" s="5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5.75" hidden="1">
      <c r="A17" s="56"/>
      <c r="B17" s="56"/>
      <c r="C17" s="56"/>
      <c r="D17" s="56"/>
      <c r="E17" s="56"/>
      <c r="F17" s="56"/>
      <c r="G17" s="56"/>
      <c r="H17" s="5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hidden="1">
      <c r="A18" s="56"/>
      <c r="B18" s="56"/>
      <c r="C18" s="56"/>
      <c r="D18" s="56"/>
      <c r="E18" s="56"/>
      <c r="F18" s="56"/>
      <c r="G18" s="56"/>
      <c r="H18" s="56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hidden="1">
      <c r="A19" s="56"/>
      <c r="B19" s="56"/>
      <c r="C19" s="56"/>
      <c r="D19" s="56"/>
      <c r="E19" s="56"/>
      <c r="F19" s="56"/>
      <c r="G19" s="56"/>
      <c r="H19" s="5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7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5.75" hidden="1">
      <c r="A20" s="47"/>
      <c r="B20" s="47"/>
      <c r="C20" s="58"/>
      <c r="D20" s="58"/>
      <c r="E20" s="58"/>
      <c r="F20" s="58"/>
      <c r="G20" s="58"/>
      <c r="H20" s="58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60"/>
      <c r="AA20" s="61"/>
      <c r="AB20" s="62"/>
      <c r="AC20" s="62"/>
      <c r="AD20" s="62"/>
      <c r="AE20" s="62"/>
      <c r="AF20" s="62"/>
      <c r="AG20" s="62"/>
      <c r="AH20" s="63"/>
      <c r="AI20" s="61"/>
    </row>
    <row r="21" spans="1:35" ht="15" customHeight="1">
      <c r="A21" s="157" t="s">
        <v>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79" t="s">
        <v>24</v>
      </c>
      <c r="P21" s="180"/>
      <c r="Q21" s="180"/>
      <c r="R21" s="180"/>
      <c r="S21" s="180"/>
      <c r="T21" s="180"/>
      <c r="U21" s="180"/>
      <c r="V21" s="180"/>
      <c r="W21" s="180"/>
      <c r="X21" s="181"/>
      <c r="Y21" s="157" t="s">
        <v>8</v>
      </c>
      <c r="Z21" s="157" t="s">
        <v>4</v>
      </c>
      <c r="AA21" s="157" t="s">
        <v>119</v>
      </c>
      <c r="AB21" s="157"/>
      <c r="AC21" s="157"/>
      <c r="AD21" s="157"/>
      <c r="AE21" s="157"/>
      <c r="AF21" s="157"/>
      <c r="AG21" s="157"/>
      <c r="AH21" s="157"/>
      <c r="AI21" s="157"/>
    </row>
    <row r="22" spans="1:35" ht="15" customHeight="1">
      <c r="A22" s="171" t="s">
        <v>9</v>
      </c>
      <c r="B22" s="171"/>
      <c r="C22" s="171"/>
      <c r="D22" s="171" t="s">
        <v>10</v>
      </c>
      <c r="E22" s="171"/>
      <c r="F22" s="171" t="s">
        <v>11</v>
      </c>
      <c r="G22" s="171"/>
      <c r="H22" s="157" t="s">
        <v>12</v>
      </c>
      <c r="I22" s="157"/>
      <c r="J22" s="157"/>
      <c r="K22" s="157"/>
      <c r="L22" s="157"/>
      <c r="M22" s="157"/>
      <c r="N22" s="157"/>
      <c r="O22" s="160" t="s">
        <v>52</v>
      </c>
      <c r="P22" s="161"/>
      <c r="Q22" s="158" t="s">
        <v>53</v>
      </c>
      <c r="R22" s="158" t="s">
        <v>54</v>
      </c>
      <c r="S22" s="158" t="s">
        <v>55</v>
      </c>
      <c r="T22" s="165" t="s">
        <v>56</v>
      </c>
      <c r="U22" s="166"/>
      <c r="V22" s="167"/>
      <c r="W22" s="160" t="s">
        <v>57</v>
      </c>
      <c r="X22" s="161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</row>
    <row r="23" spans="1:35" ht="75.75" customHeight="1">
      <c r="A23" s="171"/>
      <c r="B23" s="171"/>
      <c r="C23" s="171"/>
      <c r="D23" s="171"/>
      <c r="E23" s="171"/>
      <c r="F23" s="171"/>
      <c r="G23" s="171"/>
      <c r="H23" s="157"/>
      <c r="I23" s="157"/>
      <c r="J23" s="157"/>
      <c r="K23" s="157"/>
      <c r="L23" s="157"/>
      <c r="M23" s="157"/>
      <c r="N23" s="157"/>
      <c r="O23" s="162"/>
      <c r="P23" s="163"/>
      <c r="Q23" s="159"/>
      <c r="R23" s="159"/>
      <c r="S23" s="159"/>
      <c r="T23" s="168"/>
      <c r="U23" s="169"/>
      <c r="V23" s="170"/>
      <c r="W23" s="162"/>
      <c r="X23" s="163"/>
      <c r="Y23" s="157"/>
      <c r="Z23" s="157"/>
      <c r="AA23" s="29" t="s">
        <v>44</v>
      </c>
      <c r="AB23" s="29" t="s">
        <v>45</v>
      </c>
      <c r="AC23" s="171" t="s">
        <v>46</v>
      </c>
      <c r="AD23" s="171"/>
      <c r="AE23" s="171"/>
      <c r="AF23" s="171"/>
      <c r="AG23" s="29" t="s">
        <v>47</v>
      </c>
      <c r="AH23" s="29"/>
      <c r="AI23" s="46"/>
    </row>
    <row r="24" spans="1:35" ht="15.75" customHeight="1">
      <c r="A24" s="29">
        <v>1</v>
      </c>
      <c r="B24" s="29">
        <v>2</v>
      </c>
      <c r="C24" s="29">
        <v>3</v>
      </c>
      <c r="D24" s="29">
        <v>4</v>
      </c>
      <c r="E24" s="29">
        <v>5</v>
      </c>
      <c r="F24" s="29">
        <v>6</v>
      </c>
      <c r="G24" s="29">
        <v>7</v>
      </c>
      <c r="H24" s="122" t="s">
        <v>89</v>
      </c>
      <c r="I24" s="122" t="s">
        <v>91</v>
      </c>
      <c r="J24" s="122" t="s">
        <v>93</v>
      </c>
      <c r="K24" s="29">
        <v>14</v>
      </c>
      <c r="L24" s="29">
        <v>15</v>
      </c>
      <c r="M24" s="29">
        <v>16</v>
      </c>
      <c r="N24" s="29">
        <v>17</v>
      </c>
      <c r="O24" s="29">
        <v>18</v>
      </c>
      <c r="P24" s="29">
        <v>19</v>
      </c>
      <c r="Q24" s="29">
        <v>20</v>
      </c>
      <c r="R24" s="29">
        <v>21</v>
      </c>
      <c r="S24" s="29">
        <v>22</v>
      </c>
      <c r="T24" s="29">
        <v>23</v>
      </c>
      <c r="U24" s="29">
        <v>24</v>
      </c>
      <c r="V24" s="29">
        <v>25</v>
      </c>
      <c r="W24" s="29">
        <v>26</v>
      </c>
      <c r="X24" s="29">
        <v>27</v>
      </c>
      <c r="Y24" s="46">
        <v>28</v>
      </c>
      <c r="Z24" s="46">
        <v>29</v>
      </c>
      <c r="AA24" s="14">
        <v>30</v>
      </c>
      <c r="AB24" s="23"/>
      <c r="AC24" s="171">
        <v>32</v>
      </c>
      <c r="AD24" s="171"/>
      <c r="AE24" s="171"/>
      <c r="AF24" s="171"/>
      <c r="AG24" s="29">
        <v>33</v>
      </c>
      <c r="AH24" s="29">
        <v>33</v>
      </c>
      <c r="AI24" s="64"/>
    </row>
    <row r="25" spans="1:36" s="5" customFormat="1" ht="14.25" customHeight="1">
      <c r="A25" s="29"/>
      <c r="B25" s="30"/>
      <c r="C25" s="30"/>
      <c r="D25" s="29"/>
      <c r="E25" s="30"/>
      <c r="F25" s="29"/>
      <c r="G25" s="29"/>
      <c r="H25" s="29"/>
      <c r="I25" s="29"/>
      <c r="J25" s="29"/>
      <c r="K25" s="29"/>
      <c r="L25" s="31"/>
      <c r="M25" s="31"/>
      <c r="N25" s="31"/>
      <c r="O25" s="31">
        <v>0</v>
      </c>
      <c r="P25" s="31">
        <v>5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98">
        <v>0</v>
      </c>
      <c r="W25" s="98">
        <v>0</v>
      </c>
      <c r="X25" s="98">
        <v>0</v>
      </c>
      <c r="Y25" s="101" t="s">
        <v>7</v>
      </c>
      <c r="Z25" s="38" t="s">
        <v>13</v>
      </c>
      <c r="AA25" s="125">
        <f>AA34+AA53</f>
        <v>138.16</v>
      </c>
      <c r="AB25" s="124">
        <f>AB34+AB54</f>
        <v>122.383</v>
      </c>
      <c r="AC25" s="164">
        <f>AB25/AA25</f>
        <v>0.885806311522872</v>
      </c>
      <c r="AD25" s="164"/>
      <c r="AE25" s="164"/>
      <c r="AF25" s="39"/>
      <c r="AG25" s="79"/>
      <c r="AH25" s="39"/>
      <c r="AI25" s="64"/>
      <c r="AJ25" s="15"/>
    </row>
    <row r="26" spans="1:36" s="5" customFormat="1" ht="14.25" customHeight="1" hidden="1">
      <c r="A26" s="29"/>
      <c r="B26" s="30"/>
      <c r="C26" s="30"/>
      <c r="D26" s="29"/>
      <c r="E26" s="30"/>
      <c r="F26" s="29"/>
      <c r="G26" s="29"/>
      <c r="H26" s="29"/>
      <c r="I26" s="29"/>
      <c r="J26" s="29"/>
      <c r="K26" s="29"/>
      <c r="L26" s="31"/>
      <c r="M26" s="31"/>
      <c r="N26" s="31"/>
      <c r="O26" s="31">
        <v>0</v>
      </c>
      <c r="P26" s="31">
        <v>5</v>
      </c>
      <c r="Q26" s="31">
        <v>0</v>
      </c>
      <c r="R26" s="31">
        <v>1</v>
      </c>
      <c r="S26" s="31">
        <v>0</v>
      </c>
      <c r="T26" s="31">
        <v>0</v>
      </c>
      <c r="U26" s="31">
        <v>0</v>
      </c>
      <c r="V26" s="98">
        <v>0</v>
      </c>
      <c r="W26" s="98">
        <v>0</v>
      </c>
      <c r="X26" s="98">
        <v>0</v>
      </c>
      <c r="Y26" s="68" t="s">
        <v>72</v>
      </c>
      <c r="Z26" s="38"/>
      <c r="AA26" s="98">
        <v>0</v>
      </c>
      <c r="AB26" s="12"/>
      <c r="AC26" s="156"/>
      <c r="AD26" s="156"/>
      <c r="AE26" s="156"/>
      <c r="AF26" s="39"/>
      <c r="AG26" s="79"/>
      <c r="AH26" s="39"/>
      <c r="AI26" s="64"/>
      <c r="AJ26" s="15"/>
    </row>
    <row r="27" spans="1:35" ht="25.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40"/>
      <c r="M27" s="40"/>
      <c r="N27" s="40"/>
      <c r="O27" s="31">
        <v>0</v>
      </c>
      <c r="P27" s="31">
        <v>5</v>
      </c>
      <c r="Q27" s="31">
        <v>0</v>
      </c>
      <c r="R27" s="31">
        <v>1</v>
      </c>
      <c r="S27" s="31">
        <v>0</v>
      </c>
      <c r="T27" s="31">
        <v>0</v>
      </c>
      <c r="U27" s="31">
        <v>0</v>
      </c>
      <c r="V27" s="98">
        <v>0</v>
      </c>
      <c r="W27" s="98">
        <v>0</v>
      </c>
      <c r="X27" s="98">
        <v>0</v>
      </c>
      <c r="Y27" s="68" t="s">
        <v>72</v>
      </c>
      <c r="Z27" s="98"/>
      <c r="AA27" s="98"/>
      <c r="AB27" s="87"/>
      <c r="AC27" s="156"/>
      <c r="AD27" s="156"/>
      <c r="AE27" s="156"/>
      <c r="AF27" s="12"/>
      <c r="AG27" s="79"/>
      <c r="AH27" s="32"/>
      <c r="AI27" s="14"/>
    </row>
    <row r="28" spans="1:35" ht="93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0"/>
      <c r="M28" s="40"/>
      <c r="N28" s="40"/>
      <c r="O28" s="31">
        <v>0</v>
      </c>
      <c r="P28" s="31">
        <v>5</v>
      </c>
      <c r="Q28" s="31">
        <v>0</v>
      </c>
      <c r="R28" s="31">
        <v>1</v>
      </c>
      <c r="S28" s="31">
        <v>0</v>
      </c>
      <c r="T28" s="31">
        <v>0</v>
      </c>
      <c r="U28" s="31">
        <v>0</v>
      </c>
      <c r="V28" s="98">
        <v>0</v>
      </c>
      <c r="W28" s="98">
        <v>0</v>
      </c>
      <c r="X28" s="98">
        <v>1</v>
      </c>
      <c r="Y28" s="68" t="s">
        <v>41</v>
      </c>
      <c r="Z28" s="16" t="s">
        <v>19</v>
      </c>
      <c r="AA28" s="134">
        <v>4.3</v>
      </c>
      <c r="AB28" s="134">
        <v>3.3</v>
      </c>
      <c r="AC28" s="143">
        <f>AB28/AA28</f>
        <v>0.7674418604651163</v>
      </c>
      <c r="AD28" s="144"/>
      <c r="AE28" s="100"/>
      <c r="AF28" s="11"/>
      <c r="AG28" s="126" t="s">
        <v>129</v>
      </c>
      <c r="AH28" s="11"/>
      <c r="AI28" s="14"/>
    </row>
    <row r="29" spans="1:35" ht="35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0"/>
      <c r="M29" s="40"/>
      <c r="N29" s="40"/>
      <c r="O29" s="31">
        <v>0</v>
      </c>
      <c r="P29" s="31">
        <v>5</v>
      </c>
      <c r="Q29" s="31">
        <v>0</v>
      </c>
      <c r="R29" s="31">
        <v>2</v>
      </c>
      <c r="S29" s="31">
        <v>0</v>
      </c>
      <c r="T29" s="31">
        <v>0</v>
      </c>
      <c r="U29" s="31">
        <v>0</v>
      </c>
      <c r="V29" s="98">
        <v>0</v>
      </c>
      <c r="W29" s="98">
        <v>0</v>
      </c>
      <c r="X29" s="98">
        <v>0</v>
      </c>
      <c r="Y29" s="68" t="s">
        <v>67</v>
      </c>
      <c r="Z29" s="16"/>
      <c r="AA29" s="96"/>
      <c r="AB29" s="95"/>
      <c r="AC29" s="153"/>
      <c r="AD29" s="154"/>
      <c r="AE29" s="39"/>
      <c r="AF29" s="11"/>
      <c r="AG29" s="97"/>
      <c r="AH29" s="11"/>
      <c r="AI29" s="14"/>
    </row>
    <row r="30" spans="1:35" ht="92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0"/>
      <c r="M30" s="40"/>
      <c r="N30" s="40"/>
      <c r="O30" s="31">
        <v>0</v>
      </c>
      <c r="P30" s="31">
        <v>5</v>
      </c>
      <c r="Q30" s="31">
        <v>0</v>
      </c>
      <c r="R30" s="31">
        <v>2</v>
      </c>
      <c r="S30" s="31">
        <v>0</v>
      </c>
      <c r="T30" s="31">
        <v>0</v>
      </c>
      <c r="U30" s="31">
        <v>0</v>
      </c>
      <c r="V30" s="98">
        <v>0</v>
      </c>
      <c r="W30" s="98">
        <v>0</v>
      </c>
      <c r="X30" s="98">
        <v>1</v>
      </c>
      <c r="Y30" s="68" t="s">
        <v>68</v>
      </c>
      <c r="Z30" s="38" t="s">
        <v>0</v>
      </c>
      <c r="AA30" s="134">
        <v>0.6</v>
      </c>
      <c r="AB30" s="134">
        <v>0.7</v>
      </c>
      <c r="AC30" s="143">
        <f>AB30/AA30</f>
        <v>1.1666666666666667</v>
      </c>
      <c r="AD30" s="144"/>
      <c r="AE30" s="39"/>
      <c r="AF30" s="11"/>
      <c r="AG30" s="126" t="s">
        <v>100</v>
      </c>
      <c r="AH30" s="11"/>
      <c r="AI30" s="14"/>
    </row>
    <row r="31" spans="1:35" ht="62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0"/>
      <c r="M31" s="40"/>
      <c r="N31" s="40"/>
      <c r="O31" s="31">
        <v>0</v>
      </c>
      <c r="P31" s="31">
        <v>5</v>
      </c>
      <c r="Q31" s="31">
        <v>0</v>
      </c>
      <c r="R31" s="31">
        <v>2</v>
      </c>
      <c r="S31" s="31">
        <v>0</v>
      </c>
      <c r="T31" s="31">
        <v>0</v>
      </c>
      <c r="U31" s="31">
        <v>0</v>
      </c>
      <c r="V31" s="98">
        <v>0</v>
      </c>
      <c r="W31" s="98">
        <v>0</v>
      </c>
      <c r="X31" s="31">
        <v>2</v>
      </c>
      <c r="Y31" s="20" t="s">
        <v>69</v>
      </c>
      <c r="Z31" s="16" t="s">
        <v>1</v>
      </c>
      <c r="AA31" s="134">
        <v>35</v>
      </c>
      <c r="AB31" s="134">
        <v>32</v>
      </c>
      <c r="AC31" s="143">
        <f>AB31/AA31</f>
        <v>0.9142857142857143</v>
      </c>
      <c r="AD31" s="144"/>
      <c r="AE31" s="39"/>
      <c r="AF31" s="11"/>
      <c r="AG31" s="137" t="s">
        <v>130</v>
      </c>
      <c r="AH31" s="11"/>
      <c r="AI31" s="14"/>
    </row>
    <row r="32" spans="1:35" ht="27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0"/>
      <c r="M32" s="40"/>
      <c r="N32" s="40"/>
      <c r="O32" s="31">
        <v>0</v>
      </c>
      <c r="P32" s="31">
        <v>5</v>
      </c>
      <c r="Q32" s="31">
        <v>0</v>
      </c>
      <c r="R32" s="31">
        <v>2</v>
      </c>
      <c r="S32" s="31">
        <v>0</v>
      </c>
      <c r="T32" s="31">
        <v>0</v>
      </c>
      <c r="U32" s="31">
        <v>0</v>
      </c>
      <c r="V32" s="98">
        <v>0</v>
      </c>
      <c r="W32" s="98">
        <v>0</v>
      </c>
      <c r="X32" s="98">
        <v>3</v>
      </c>
      <c r="Y32" s="99" t="s">
        <v>70</v>
      </c>
      <c r="Z32" s="16" t="s">
        <v>1</v>
      </c>
      <c r="AA32" s="134">
        <v>35</v>
      </c>
      <c r="AB32" s="134">
        <v>32</v>
      </c>
      <c r="AC32" s="143">
        <f>AB32/AA32</f>
        <v>0.9142857142857143</v>
      </c>
      <c r="AD32" s="144"/>
      <c r="AE32" s="39"/>
      <c r="AF32" s="11"/>
      <c r="AG32" s="97"/>
      <c r="AH32" s="11"/>
      <c r="AI32" s="14"/>
    </row>
    <row r="33" spans="1:35" ht="34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0"/>
      <c r="M33" s="40"/>
      <c r="N33" s="40"/>
      <c r="O33" s="31">
        <v>0</v>
      </c>
      <c r="P33" s="31">
        <v>5</v>
      </c>
      <c r="Q33" s="31">
        <v>0</v>
      </c>
      <c r="R33" s="31">
        <v>2</v>
      </c>
      <c r="S33" s="31">
        <v>0</v>
      </c>
      <c r="T33" s="31">
        <v>0</v>
      </c>
      <c r="U33" s="31">
        <v>0</v>
      </c>
      <c r="V33" s="98">
        <v>0</v>
      </c>
      <c r="W33" s="98">
        <v>0</v>
      </c>
      <c r="X33" s="98">
        <v>4</v>
      </c>
      <c r="Y33" s="78" t="s">
        <v>71</v>
      </c>
      <c r="Z33" s="16" t="s">
        <v>2</v>
      </c>
      <c r="AA33" s="134">
        <v>35</v>
      </c>
      <c r="AB33" s="134">
        <v>32</v>
      </c>
      <c r="AC33" s="143">
        <f>AB33/AA33</f>
        <v>0.9142857142857143</v>
      </c>
      <c r="AD33" s="144"/>
      <c r="AE33" s="39"/>
      <c r="AF33" s="11"/>
      <c r="AG33" s="97"/>
      <c r="AH33" s="11"/>
      <c r="AI33" s="14"/>
    </row>
    <row r="34" spans="1:35" ht="34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0"/>
      <c r="M34" s="40"/>
      <c r="N34" s="40"/>
      <c r="O34" s="31">
        <v>0</v>
      </c>
      <c r="P34" s="31">
        <v>5</v>
      </c>
      <c r="Q34" s="31">
        <v>1</v>
      </c>
      <c r="R34" s="31">
        <v>0</v>
      </c>
      <c r="S34" s="31">
        <v>0</v>
      </c>
      <c r="T34" s="31">
        <v>0</v>
      </c>
      <c r="U34" s="31">
        <v>0</v>
      </c>
      <c r="V34" s="98">
        <v>0</v>
      </c>
      <c r="W34" s="98">
        <v>0</v>
      </c>
      <c r="X34" s="98">
        <v>0</v>
      </c>
      <c r="Y34" s="102" t="s">
        <v>73</v>
      </c>
      <c r="Z34" s="46" t="s">
        <v>13</v>
      </c>
      <c r="AA34" s="103">
        <v>30</v>
      </c>
      <c r="AB34" s="103">
        <v>15</v>
      </c>
      <c r="AC34" s="143">
        <f aca="true" t="shared" si="0" ref="AC34:AC42">AB34/AA34</f>
        <v>0.5</v>
      </c>
      <c r="AD34" s="144"/>
      <c r="AE34" s="39"/>
      <c r="AF34" s="11"/>
      <c r="AG34" s="79"/>
      <c r="AH34" s="11"/>
      <c r="AI34" s="14"/>
    </row>
    <row r="35" spans="1:35" ht="34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0"/>
      <c r="M35" s="40"/>
      <c r="N35" s="40"/>
      <c r="O35" s="31">
        <v>0</v>
      </c>
      <c r="P35" s="31">
        <v>5</v>
      </c>
      <c r="Q35" s="31">
        <v>1</v>
      </c>
      <c r="R35" s="31">
        <v>0</v>
      </c>
      <c r="S35" s="31">
        <v>1</v>
      </c>
      <c r="T35" s="31">
        <v>0</v>
      </c>
      <c r="U35" s="31">
        <v>0</v>
      </c>
      <c r="V35" s="98">
        <v>0</v>
      </c>
      <c r="W35" s="98">
        <v>0</v>
      </c>
      <c r="X35" s="98">
        <v>0</v>
      </c>
      <c r="Y35" s="78" t="s">
        <v>74</v>
      </c>
      <c r="Z35" s="46" t="s">
        <v>13</v>
      </c>
      <c r="AA35" s="103">
        <v>30</v>
      </c>
      <c r="AB35" s="103">
        <v>15</v>
      </c>
      <c r="AC35" s="143">
        <f t="shared" si="0"/>
        <v>0.5</v>
      </c>
      <c r="AD35" s="144"/>
      <c r="AE35" s="39"/>
      <c r="AF35" s="11"/>
      <c r="AG35" s="79"/>
      <c r="AH35" s="11"/>
      <c r="AI35" s="14"/>
    </row>
    <row r="36" spans="1:35" ht="34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0"/>
      <c r="M36" s="40"/>
      <c r="N36" s="40"/>
      <c r="O36" s="31">
        <v>0</v>
      </c>
      <c r="P36" s="31">
        <v>5</v>
      </c>
      <c r="Q36" s="31">
        <v>1</v>
      </c>
      <c r="R36" s="31">
        <v>0</v>
      </c>
      <c r="S36" s="31">
        <v>1</v>
      </c>
      <c r="T36" s="31">
        <v>0</v>
      </c>
      <c r="U36" s="31">
        <v>0</v>
      </c>
      <c r="V36" s="98">
        <v>0</v>
      </c>
      <c r="W36" s="98">
        <v>0</v>
      </c>
      <c r="X36" s="98">
        <v>1</v>
      </c>
      <c r="Y36" s="78" t="s">
        <v>38</v>
      </c>
      <c r="Z36" s="16" t="s">
        <v>2</v>
      </c>
      <c r="AA36" s="100">
        <v>6</v>
      </c>
      <c r="AB36" s="100">
        <v>3</v>
      </c>
      <c r="AC36" s="143">
        <f t="shared" si="0"/>
        <v>0.5</v>
      </c>
      <c r="AD36" s="144"/>
      <c r="AE36" s="39"/>
      <c r="AF36" s="11"/>
      <c r="AG36" s="120"/>
      <c r="AH36" s="11"/>
      <c r="AI36" s="14"/>
    </row>
    <row r="37" spans="1:35" ht="34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0"/>
      <c r="M37" s="40"/>
      <c r="N37" s="40"/>
      <c r="O37" s="31">
        <v>0</v>
      </c>
      <c r="P37" s="31">
        <v>5</v>
      </c>
      <c r="Q37" s="31">
        <v>1</v>
      </c>
      <c r="R37" s="31">
        <v>0</v>
      </c>
      <c r="S37" s="31">
        <v>1</v>
      </c>
      <c r="T37" s="31">
        <v>0</v>
      </c>
      <c r="U37" s="31">
        <v>0</v>
      </c>
      <c r="V37" s="98">
        <v>0</v>
      </c>
      <c r="W37" s="98">
        <v>0</v>
      </c>
      <c r="X37" s="98">
        <v>2</v>
      </c>
      <c r="Y37" s="78" t="s">
        <v>75</v>
      </c>
      <c r="Z37" s="16" t="s">
        <v>0</v>
      </c>
      <c r="AA37" s="100">
        <v>3</v>
      </c>
      <c r="AB37" s="134">
        <v>1.9</v>
      </c>
      <c r="AC37" s="143">
        <f t="shared" si="0"/>
        <v>0.6333333333333333</v>
      </c>
      <c r="AD37" s="144"/>
      <c r="AE37" s="39"/>
      <c r="AF37" s="11"/>
      <c r="AG37" s="97"/>
      <c r="AH37" s="11"/>
      <c r="AI37" s="14"/>
    </row>
    <row r="38" spans="1:35" ht="34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0"/>
      <c r="M38" s="40"/>
      <c r="N38" s="40"/>
      <c r="O38" s="31">
        <v>0</v>
      </c>
      <c r="P38" s="31">
        <v>5</v>
      </c>
      <c r="Q38" s="31">
        <v>1</v>
      </c>
      <c r="R38" s="31">
        <v>0</v>
      </c>
      <c r="S38" s="31">
        <v>1</v>
      </c>
      <c r="T38" s="31">
        <v>0</v>
      </c>
      <c r="U38" s="31">
        <v>0</v>
      </c>
      <c r="V38" s="98">
        <v>0</v>
      </c>
      <c r="W38" s="98">
        <v>0</v>
      </c>
      <c r="X38" s="98">
        <v>3</v>
      </c>
      <c r="Y38" s="80" t="s">
        <v>76</v>
      </c>
      <c r="Z38" s="16" t="s">
        <v>1</v>
      </c>
      <c r="AA38" s="100">
        <v>4</v>
      </c>
      <c r="AB38" s="134">
        <v>5</v>
      </c>
      <c r="AC38" s="143">
        <f t="shared" si="0"/>
        <v>1.25</v>
      </c>
      <c r="AD38" s="144"/>
      <c r="AE38" s="39"/>
      <c r="AF38" s="11"/>
      <c r="AG38" s="97"/>
      <c r="AH38" s="11"/>
      <c r="AI38" s="14"/>
    </row>
    <row r="39" spans="1:35" ht="34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0"/>
      <c r="M39" s="40"/>
      <c r="N39" s="40"/>
      <c r="O39" s="31">
        <v>0</v>
      </c>
      <c r="P39" s="31">
        <v>5</v>
      </c>
      <c r="Q39" s="31">
        <v>1</v>
      </c>
      <c r="R39" s="31">
        <v>0</v>
      </c>
      <c r="S39" s="31">
        <v>1</v>
      </c>
      <c r="T39" s="31">
        <v>0</v>
      </c>
      <c r="U39" s="31">
        <v>0</v>
      </c>
      <c r="V39" s="98">
        <v>0</v>
      </c>
      <c r="W39" s="98">
        <v>0</v>
      </c>
      <c r="X39" s="98">
        <v>4</v>
      </c>
      <c r="Y39" s="80" t="s">
        <v>77</v>
      </c>
      <c r="Z39" s="16" t="s">
        <v>2</v>
      </c>
      <c r="AA39" s="100">
        <v>100</v>
      </c>
      <c r="AB39" s="134">
        <v>105</v>
      </c>
      <c r="AC39" s="143">
        <f t="shared" si="0"/>
        <v>1.05</v>
      </c>
      <c r="AD39" s="144"/>
      <c r="AE39" s="39"/>
      <c r="AF39" s="11"/>
      <c r="AG39" s="97"/>
      <c r="AH39" s="11"/>
      <c r="AI39" s="14"/>
    </row>
    <row r="40" spans="1:35" ht="34.5" customHeight="1">
      <c r="A40" s="69">
        <v>0</v>
      </c>
      <c r="B40" s="69">
        <v>0</v>
      </c>
      <c r="C40" s="69">
        <v>1</v>
      </c>
      <c r="D40" s="69">
        <v>0</v>
      </c>
      <c r="E40" s="69">
        <v>4</v>
      </c>
      <c r="F40" s="69">
        <v>0</v>
      </c>
      <c r="G40" s="69">
        <v>1</v>
      </c>
      <c r="H40" s="123" t="s">
        <v>90</v>
      </c>
      <c r="I40" s="123" t="s">
        <v>92</v>
      </c>
      <c r="J40" s="123" t="s">
        <v>94</v>
      </c>
      <c r="K40" s="37" t="s">
        <v>61</v>
      </c>
      <c r="L40" s="37" t="s">
        <v>61</v>
      </c>
      <c r="M40" s="37" t="s">
        <v>62</v>
      </c>
      <c r="N40" s="37" t="s">
        <v>88</v>
      </c>
      <c r="O40" s="31">
        <v>0</v>
      </c>
      <c r="P40" s="31">
        <v>5</v>
      </c>
      <c r="Q40" s="31">
        <v>1</v>
      </c>
      <c r="R40" s="31">
        <v>0</v>
      </c>
      <c r="S40" s="31">
        <v>1</v>
      </c>
      <c r="T40" s="31">
        <v>0</v>
      </c>
      <c r="U40" s="31">
        <v>0</v>
      </c>
      <c r="V40" s="98">
        <v>0</v>
      </c>
      <c r="W40" s="98">
        <v>0</v>
      </c>
      <c r="X40" s="98">
        <v>0</v>
      </c>
      <c r="Y40" s="78" t="s">
        <v>21</v>
      </c>
      <c r="Z40" s="46" t="s">
        <v>13</v>
      </c>
      <c r="AA40" s="103">
        <v>30</v>
      </c>
      <c r="AB40" s="103">
        <v>15</v>
      </c>
      <c r="AC40" s="143">
        <f t="shared" si="0"/>
        <v>0.5</v>
      </c>
      <c r="AD40" s="144"/>
      <c r="AE40" s="39"/>
      <c r="AF40" s="11"/>
      <c r="AG40" s="79"/>
      <c r="AH40" s="11"/>
      <c r="AI40" s="14"/>
    </row>
    <row r="41" spans="1:35" ht="34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0"/>
      <c r="M41" s="40"/>
      <c r="N41" s="40"/>
      <c r="O41" s="31">
        <v>0</v>
      </c>
      <c r="P41" s="31">
        <v>5</v>
      </c>
      <c r="Q41" s="31">
        <v>1</v>
      </c>
      <c r="R41" s="31">
        <v>0</v>
      </c>
      <c r="S41" s="31">
        <v>1</v>
      </c>
      <c r="T41" s="31">
        <v>0</v>
      </c>
      <c r="U41" s="31">
        <v>0</v>
      </c>
      <c r="V41" s="98">
        <v>1</v>
      </c>
      <c r="W41" s="98">
        <v>0</v>
      </c>
      <c r="X41" s="98">
        <v>1</v>
      </c>
      <c r="Y41" s="78" t="s">
        <v>20</v>
      </c>
      <c r="Z41" s="46" t="s">
        <v>2</v>
      </c>
      <c r="AA41" s="100">
        <v>6</v>
      </c>
      <c r="AB41" s="134">
        <v>3</v>
      </c>
      <c r="AC41" s="153">
        <f t="shared" si="0"/>
        <v>0.5</v>
      </c>
      <c r="AD41" s="154"/>
      <c r="AE41" s="39"/>
      <c r="AF41" s="11"/>
      <c r="AG41" s="120"/>
      <c r="AH41" s="11"/>
      <c r="AI41" s="14"/>
    </row>
    <row r="42" spans="1:35" ht="58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0"/>
      <c r="M42" s="105"/>
      <c r="N42" s="105"/>
      <c r="O42" s="31">
        <v>0</v>
      </c>
      <c r="P42" s="31">
        <v>5</v>
      </c>
      <c r="Q42" s="31">
        <v>1</v>
      </c>
      <c r="R42" s="31">
        <v>0</v>
      </c>
      <c r="S42" s="31">
        <v>1</v>
      </c>
      <c r="T42" s="31">
        <v>0</v>
      </c>
      <c r="U42" s="31">
        <v>0</v>
      </c>
      <c r="V42" s="98">
        <v>1</v>
      </c>
      <c r="W42" s="98">
        <v>0</v>
      </c>
      <c r="X42" s="98">
        <v>2</v>
      </c>
      <c r="Y42" s="68" t="s">
        <v>14</v>
      </c>
      <c r="Z42" s="16" t="s">
        <v>0</v>
      </c>
      <c r="AA42" s="100">
        <v>3</v>
      </c>
      <c r="AB42" s="107">
        <v>1.9</v>
      </c>
      <c r="AC42" s="150">
        <f t="shared" si="0"/>
        <v>0.6333333333333333</v>
      </c>
      <c r="AD42" s="151"/>
      <c r="AE42" s="152"/>
      <c r="AF42" s="106"/>
      <c r="AG42" s="108"/>
      <c r="AH42" s="11"/>
      <c r="AI42" s="14"/>
    </row>
    <row r="43" spans="1:35" ht="17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40"/>
      <c r="M43" s="105"/>
      <c r="N43" s="105"/>
      <c r="O43" s="31">
        <v>0</v>
      </c>
      <c r="P43" s="31">
        <v>5</v>
      </c>
      <c r="Q43" s="31">
        <v>1</v>
      </c>
      <c r="R43" s="31">
        <v>0</v>
      </c>
      <c r="S43" s="31">
        <v>1</v>
      </c>
      <c r="T43" s="31">
        <v>0</v>
      </c>
      <c r="U43" s="31">
        <v>0</v>
      </c>
      <c r="V43" s="98">
        <v>2</v>
      </c>
      <c r="W43" s="98">
        <v>0</v>
      </c>
      <c r="X43" s="98">
        <v>0</v>
      </c>
      <c r="Y43" s="80" t="s">
        <v>26</v>
      </c>
      <c r="Z43" s="16" t="s">
        <v>3</v>
      </c>
      <c r="AA43" s="114" t="s">
        <v>58</v>
      </c>
      <c r="AB43" s="110" t="s">
        <v>58</v>
      </c>
      <c r="AC43" s="138"/>
      <c r="AD43" s="139"/>
      <c r="AE43" s="140"/>
      <c r="AF43" s="109"/>
      <c r="AG43" s="108"/>
      <c r="AH43" s="11"/>
      <c r="AI43" s="14"/>
    </row>
    <row r="44" spans="1:35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40"/>
      <c r="M44" s="105"/>
      <c r="N44" s="105"/>
      <c r="O44" s="31">
        <v>0</v>
      </c>
      <c r="P44" s="31">
        <v>5</v>
      </c>
      <c r="Q44" s="31">
        <v>1</v>
      </c>
      <c r="R44" s="31">
        <v>0</v>
      </c>
      <c r="S44" s="31">
        <v>1</v>
      </c>
      <c r="T44" s="31">
        <v>0</v>
      </c>
      <c r="U44" s="31">
        <v>0</v>
      </c>
      <c r="V44" s="98">
        <v>2</v>
      </c>
      <c r="W44" s="98">
        <v>0</v>
      </c>
      <c r="X44" s="98">
        <v>1</v>
      </c>
      <c r="Y44" s="80" t="s">
        <v>22</v>
      </c>
      <c r="Z44" s="16" t="s">
        <v>1</v>
      </c>
      <c r="AA44" s="100">
        <v>4</v>
      </c>
      <c r="AB44" s="107">
        <v>5</v>
      </c>
      <c r="AC44" s="138">
        <f>AB44/AA44</f>
        <v>1.25</v>
      </c>
      <c r="AD44" s="139"/>
      <c r="AE44" s="140"/>
      <c r="AF44" s="106"/>
      <c r="AG44" s="108"/>
      <c r="AH44" s="32"/>
      <c r="AI44" s="14"/>
    </row>
    <row r="45" spans="1:35" ht="43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0"/>
      <c r="M45" s="105"/>
      <c r="N45" s="105"/>
      <c r="O45" s="31">
        <v>0</v>
      </c>
      <c r="P45" s="31">
        <v>5</v>
      </c>
      <c r="Q45" s="31">
        <v>1</v>
      </c>
      <c r="R45" s="31">
        <v>0</v>
      </c>
      <c r="S45" s="31">
        <v>1</v>
      </c>
      <c r="T45" s="31">
        <v>0</v>
      </c>
      <c r="U45" s="31">
        <v>0</v>
      </c>
      <c r="V45" s="98">
        <v>2</v>
      </c>
      <c r="W45" s="98">
        <v>0</v>
      </c>
      <c r="X45" s="98">
        <v>2</v>
      </c>
      <c r="Y45" s="78" t="s">
        <v>23</v>
      </c>
      <c r="Z45" s="16" t="s">
        <v>2</v>
      </c>
      <c r="AA45" s="100">
        <v>100</v>
      </c>
      <c r="AB45" s="134">
        <v>105</v>
      </c>
      <c r="AC45" s="142">
        <f>AB45/AA45</f>
        <v>1.05</v>
      </c>
      <c r="AD45" s="149"/>
      <c r="AE45" s="100"/>
      <c r="AF45" s="112"/>
      <c r="AG45" s="108"/>
      <c r="AH45" s="33"/>
      <c r="AI45" s="14"/>
    </row>
    <row r="46" spans="1:35" s="10" customFormat="1" ht="26.25">
      <c r="A46" s="8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40"/>
      <c r="M46" s="105"/>
      <c r="N46" s="105"/>
      <c r="O46" s="31">
        <v>0</v>
      </c>
      <c r="P46" s="31">
        <v>5</v>
      </c>
      <c r="Q46" s="31">
        <v>1</v>
      </c>
      <c r="R46" s="31">
        <v>0</v>
      </c>
      <c r="S46" s="31">
        <v>2</v>
      </c>
      <c r="T46" s="31">
        <v>0</v>
      </c>
      <c r="U46" s="31">
        <v>0</v>
      </c>
      <c r="V46" s="98">
        <v>0</v>
      </c>
      <c r="W46" s="98">
        <v>0</v>
      </c>
      <c r="X46" s="98">
        <v>0</v>
      </c>
      <c r="Y46" s="78" t="s">
        <v>78</v>
      </c>
      <c r="Z46" s="16" t="s">
        <v>3</v>
      </c>
      <c r="AA46" s="114" t="s">
        <v>58</v>
      </c>
      <c r="AB46" s="111" t="s">
        <v>58</v>
      </c>
      <c r="AC46" s="138"/>
      <c r="AD46" s="139"/>
      <c r="AE46" s="140"/>
      <c r="AF46" s="112"/>
      <c r="AG46" s="108"/>
      <c r="AH46" s="11"/>
      <c r="AI46" s="14"/>
    </row>
    <row r="47" spans="1:35" s="6" customFormat="1" ht="30" customHeight="1">
      <c r="A47" s="34"/>
      <c r="B47" s="67"/>
      <c r="C47" s="67"/>
      <c r="D47" s="35"/>
      <c r="E47" s="67"/>
      <c r="F47" s="35"/>
      <c r="G47" s="35"/>
      <c r="H47" s="35"/>
      <c r="I47" s="35"/>
      <c r="J47" s="35"/>
      <c r="K47" s="35"/>
      <c r="L47" s="40"/>
      <c r="M47" s="105"/>
      <c r="N47" s="105"/>
      <c r="O47" s="31">
        <v>0</v>
      </c>
      <c r="P47" s="31">
        <v>5</v>
      </c>
      <c r="Q47" s="31">
        <v>1</v>
      </c>
      <c r="R47" s="31">
        <v>0</v>
      </c>
      <c r="S47" s="31">
        <v>2</v>
      </c>
      <c r="T47" s="31">
        <v>0</v>
      </c>
      <c r="U47" s="31">
        <v>0</v>
      </c>
      <c r="V47" s="98">
        <v>0</v>
      </c>
      <c r="W47" s="98">
        <v>0</v>
      </c>
      <c r="X47" s="98">
        <v>1</v>
      </c>
      <c r="Y47" s="82" t="s">
        <v>28</v>
      </c>
      <c r="Z47" s="115" t="s">
        <v>29</v>
      </c>
      <c r="AA47" s="100">
        <v>6</v>
      </c>
      <c r="AB47" s="135" t="s">
        <v>80</v>
      </c>
      <c r="AC47" s="145">
        <f>AB47/AA47</f>
        <v>0.5</v>
      </c>
      <c r="AD47" s="146"/>
      <c r="AE47" s="121"/>
      <c r="AF47" s="106"/>
      <c r="AG47" s="120"/>
      <c r="AH47" s="39"/>
      <c r="AI47" s="14"/>
    </row>
    <row r="48" spans="1:35" s="10" customFormat="1" ht="24.75" customHeight="1">
      <c r="A48" s="34"/>
      <c r="B48" s="67"/>
      <c r="C48" s="67"/>
      <c r="D48" s="35"/>
      <c r="E48" s="67"/>
      <c r="F48" s="35"/>
      <c r="G48" s="35"/>
      <c r="H48" s="35"/>
      <c r="I48" s="35"/>
      <c r="J48" s="35"/>
      <c r="K48" s="35"/>
      <c r="L48" s="40"/>
      <c r="M48" s="105"/>
      <c r="N48" s="105"/>
      <c r="O48" s="31">
        <v>0</v>
      </c>
      <c r="P48" s="31">
        <v>5</v>
      </c>
      <c r="Q48" s="31">
        <v>1</v>
      </c>
      <c r="R48" s="31">
        <v>0</v>
      </c>
      <c r="S48" s="31">
        <v>2</v>
      </c>
      <c r="T48" s="31">
        <v>0</v>
      </c>
      <c r="U48" s="31">
        <v>0</v>
      </c>
      <c r="V48" s="98">
        <v>0</v>
      </c>
      <c r="W48" s="98">
        <v>0</v>
      </c>
      <c r="X48" s="98">
        <v>2</v>
      </c>
      <c r="Y48" s="78" t="s">
        <v>36</v>
      </c>
      <c r="Z48" s="115" t="s">
        <v>1</v>
      </c>
      <c r="AA48" s="100">
        <v>6</v>
      </c>
      <c r="AB48" s="135" t="s">
        <v>80</v>
      </c>
      <c r="AC48" s="145">
        <f>AB48/AA48</f>
        <v>0.5</v>
      </c>
      <c r="AD48" s="146"/>
      <c r="AE48" s="121"/>
      <c r="AF48" s="106"/>
      <c r="AG48" s="120"/>
      <c r="AH48" s="13"/>
      <c r="AI48" s="14"/>
    </row>
    <row r="49" spans="1:35" s="3" customFormat="1" ht="33.75" customHeight="1">
      <c r="A49" s="34"/>
      <c r="B49" s="67"/>
      <c r="C49" s="67"/>
      <c r="D49" s="35"/>
      <c r="E49" s="67"/>
      <c r="F49" s="35"/>
      <c r="G49" s="35"/>
      <c r="H49" s="35"/>
      <c r="I49" s="35"/>
      <c r="J49" s="35"/>
      <c r="K49" s="35"/>
      <c r="L49" s="40"/>
      <c r="M49" s="105"/>
      <c r="N49" s="105"/>
      <c r="O49" s="31">
        <v>0</v>
      </c>
      <c r="P49" s="31">
        <v>5</v>
      </c>
      <c r="Q49" s="31">
        <v>1</v>
      </c>
      <c r="R49" s="31">
        <v>0</v>
      </c>
      <c r="S49" s="31">
        <v>2</v>
      </c>
      <c r="T49" s="31">
        <v>0</v>
      </c>
      <c r="U49" s="31">
        <v>0</v>
      </c>
      <c r="V49" s="98">
        <v>1</v>
      </c>
      <c r="W49" s="98">
        <v>0</v>
      </c>
      <c r="X49" s="98">
        <v>0</v>
      </c>
      <c r="Y49" s="78" t="s">
        <v>27</v>
      </c>
      <c r="Z49" s="16" t="s">
        <v>3</v>
      </c>
      <c r="AA49" s="114" t="s">
        <v>58</v>
      </c>
      <c r="AB49" s="107" t="s">
        <v>58</v>
      </c>
      <c r="AC49" s="141"/>
      <c r="AD49" s="141"/>
      <c r="AE49" s="141"/>
      <c r="AF49" s="106"/>
      <c r="AG49" s="108"/>
      <c r="AH49" s="11"/>
      <c r="AI49" s="14"/>
    </row>
    <row r="50" spans="1:35" s="10" customFormat="1" ht="30.75" customHeight="1">
      <c r="A50" s="34"/>
      <c r="B50" s="67"/>
      <c r="C50" s="67"/>
      <c r="D50" s="35"/>
      <c r="E50" s="67"/>
      <c r="F50" s="35"/>
      <c r="G50" s="35"/>
      <c r="H50" s="35"/>
      <c r="I50" s="35"/>
      <c r="J50" s="35"/>
      <c r="K50" s="35"/>
      <c r="L50" s="40"/>
      <c r="M50" s="105"/>
      <c r="N50" s="105"/>
      <c r="O50" s="31">
        <v>0</v>
      </c>
      <c r="P50" s="31">
        <v>5</v>
      </c>
      <c r="Q50" s="31">
        <v>1</v>
      </c>
      <c r="R50" s="31">
        <v>0</v>
      </c>
      <c r="S50" s="31">
        <v>2</v>
      </c>
      <c r="T50" s="31">
        <v>0</v>
      </c>
      <c r="U50" s="31">
        <v>0</v>
      </c>
      <c r="V50" s="98">
        <v>1</v>
      </c>
      <c r="W50" s="98">
        <v>0</v>
      </c>
      <c r="X50" s="98">
        <v>1</v>
      </c>
      <c r="Y50" s="82" t="s">
        <v>37</v>
      </c>
      <c r="Z50" s="115" t="s">
        <v>29</v>
      </c>
      <c r="AA50" s="100">
        <v>6</v>
      </c>
      <c r="AB50" s="136">
        <v>3</v>
      </c>
      <c r="AC50" s="145">
        <f>AB50/AA50</f>
        <v>0.5</v>
      </c>
      <c r="AD50" s="146"/>
      <c r="AE50" s="113"/>
      <c r="AF50" s="106"/>
      <c r="AG50" s="120"/>
      <c r="AH50" s="11"/>
      <c r="AI50" s="14"/>
    </row>
    <row r="51" spans="1:35" s="7" customFormat="1" ht="38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37"/>
      <c r="M51" s="105"/>
      <c r="N51" s="105"/>
      <c r="O51" s="31">
        <v>0</v>
      </c>
      <c r="P51" s="31">
        <v>5</v>
      </c>
      <c r="Q51" s="31">
        <v>1</v>
      </c>
      <c r="R51" s="31">
        <v>0</v>
      </c>
      <c r="S51" s="31">
        <v>2</v>
      </c>
      <c r="T51" s="31">
        <v>0</v>
      </c>
      <c r="U51" s="31">
        <v>0</v>
      </c>
      <c r="V51" s="98">
        <v>2</v>
      </c>
      <c r="W51" s="98">
        <v>0</v>
      </c>
      <c r="X51" s="98">
        <v>0</v>
      </c>
      <c r="Y51" s="82" t="s">
        <v>30</v>
      </c>
      <c r="Z51" s="115" t="s">
        <v>3</v>
      </c>
      <c r="AA51" s="114" t="s">
        <v>58</v>
      </c>
      <c r="AB51" s="107" t="s">
        <v>58</v>
      </c>
      <c r="AC51" s="138"/>
      <c r="AD51" s="139"/>
      <c r="AE51" s="140"/>
      <c r="AF51" s="106"/>
      <c r="AG51" s="108"/>
      <c r="AH51" s="39"/>
      <c r="AI51" s="14"/>
    </row>
    <row r="52" spans="1:35" s="10" customFormat="1" ht="25.5">
      <c r="A52" s="34"/>
      <c r="B52" s="36"/>
      <c r="C52" s="36"/>
      <c r="D52" s="35"/>
      <c r="E52" s="36"/>
      <c r="F52" s="35"/>
      <c r="G52" s="35"/>
      <c r="H52" s="35"/>
      <c r="I52" s="35"/>
      <c r="J52" s="35"/>
      <c r="K52" s="35"/>
      <c r="L52" s="37"/>
      <c r="M52" s="105"/>
      <c r="N52" s="105"/>
      <c r="O52" s="31">
        <v>0</v>
      </c>
      <c r="P52" s="31">
        <v>5</v>
      </c>
      <c r="Q52" s="31">
        <v>1</v>
      </c>
      <c r="R52" s="31">
        <v>0</v>
      </c>
      <c r="S52" s="31">
        <v>2</v>
      </c>
      <c r="T52" s="31">
        <v>0</v>
      </c>
      <c r="U52" s="31">
        <v>0</v>
      </c>
      <c r="V52" s="98">
        <v>2</v>
      </c>
      <c r="W52" s="98">
        <v>0</v>
      </c>
      <c r="X52" s="98">
        <v>1</v>
      </c>
      <c r="Y52" s="82" t="s">
        <v>35</v>
      </c>
      <c r="Z52" s="115" t="s">
        <v>29</v>
      </c>
      <c r="AA52" s="100">
        <v>6</v>
      </c>
      <c r="AB52" s="104" t="s">
        <v>80</v>
      </c>
      <c r="AC52" s="145">
        <f aca="true" t="shared" si="1" ref="AC52:AC59">AB52/AA52</f>
        <v>0.5</v>
      </c>
      <c r="AD52" s="146"/>
      <c r="AE52" s="121"/>
      <c r="AF52" s="109"/>
      <c r="AG52" s="120"/>
      <c r="AH52" s="14"/>
      <c r="AI52" s="14"/>
    </row>
    <row r="53" spans="1:35" s="10" customFormat="1" ht="50.25" customHeight="1">
      <c r="A53" s="34"/>
      <c r="B53" s="36"/>
      <c r="C53" s="36"/>
      <c r="D53" s="35"/>
      <c r="E53" s="36"/>
      <c r="F53" s="35"/>
      <c r="G53" s="35"/>
      <c r="H53" s="35"/>
      <c r="I53" s="35"/>
      <c r="J53" s="35"/>
      <c r="K53" s="35"/>
      <c r="L53" s="37"/>
      <c r="M53" s="105"/>
      <c r="N53" s="105"/>
      <c r="O53" s="31">
        <v>0</v>
      </c>
      <c r="P53" s="31">
        <v>5</v>
      </c>
      <c r="Q53" s="31">
        <v>2</v>
      </c>
      <c r="R53" s="31">
        <v>0</v>
      </c>
      <c r="S53" s="31">
        <v>0</v>
      </c>
      <c r="T53" s="31">
        <v>0</v>
      </c>
      <c r="U53" s="31">
        <v>0</v>
      </c>
      <c r="V53" s="98">
        <v>0</v>
      </c>
      <c r="W53" s="98">
        <v>0</v>
      </c>
      <c r="X53" s="98">
        <v>0</v>
      </c>
      <c r="Y53" s="102" t="s">
        <v>31</v>
      </c>
      <c r="Z53" s="46" t="s">
        <v>13</v>
      </c>
      <c r="AA53" s="103">
        <f>AA54</f>
        <v>108.16</v>
      </c>
      <c r="AB53" s="103">
        <v>107.383</v>
      </c>
      <c r="AC53" s="143">
        <f t="shared" si="1"/>
        <v>0.992816198224852</v>
      </c>
      <c r="AD53" s="144"/>
      <c r="AE53" s="121"/>
      <c r="AF53" s="106"/>
      <c r="AG53" s="108"/>
      <c r="AH53" s="14"/>
      <c r="AI53" s="14"/>
    </row>
    <row r="54" spans="1:35" s="3" customFormat="1" ht="26.25">
      <c r="A54" s="34"/>
      <c r="B54" s="67"/>
      <c r="C54" s="67"/>
      <c r="D54" s="35"/>
      <c r="E54" s="67"/>
      <c r="F54" s="35"/>
      <c r="G54" s="35"/>
      <c r="H54" s="35"/>
      <c r="I54" s="35"/>
      <c r="J54" s="35"/>
      <c r="K54" s="35"/>
      <c r="L54" s="40"/>
      <c r="M54" s="105"/>
      <c r="N54" s="105"/>
      <c r="O54" s="31">
        <v>0</v>
      </c>
      <c r="P54" s="31">
        <v>5</v>
      </c>
      <c r="Q54" s="31">
        <v>2</v>
      </c>
      <c r="R54" s="31">
        <v>0</v>
      </c>
      <c r="S54" s="31">
        <v>1</v>
      </c>
      <c r="T54" s="31">
        <v>0</v>
      </c>
      <c r="U54" s="31">
        <v>0</v>
      </c>
      <c r="V54" s="98">
        <v>0</v>
      </c>
      <c r="W54" s="98">
        <v>0</v>
      </c>
      <c r="X54" s="98">
        <v>0</v>
      </c>
      <c r="Y54" s="78" t="s">
        <v>79</v>
      </c>
      <c r="Z54" s="46" t="s">
        <v>13</v>
      </c>
      <c r="AA54" s="103">
        <f>AA56+AA58</f>
        <v>108.16</v>
      </c>
      <c r="AB54" s="103">
        <f>AB56+AB58</f>
        <v>107.383</v>
      </c>
      <c r="AC54" s="145">
        <f t="shared" si="1"/>
        <v>0.992816198224852</v>
      </c>
      <c r="AD54" s="146"/>
      <c r="AE54" s="121"/>
      <c r="AF54" s="112"/>
      <c r="AG54" s="108"/>
      <c r="AH54" s="39"/>
      <c r="AI54" s="14"/>
    </row>
    <row r="55" spans="1:35" s="7" customFormat="1" ht="39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37"/>
      <c r="M55" s="105"/>
      <c r="N55" s="105"/>
      <c r="O55" s="31">
        <v>0</v>
      </c>
      <c r="P55" s="31">
        <v>5</v>
      </c>
      <c r="Q55" s="31">
        <v>2</v>
      </c>
      <c r="R55" s="31">
        <v>0</v>
      </c>
      <c r="S55" s="31">
        <v>1</v>
      </c>
      <c r="T55" s="31">
        <v>0</v>
      </c>
      <c r="U55" s="31">
        <v>0</v>
      </c>
      <c r="V55" s="98">
        <v>0</v>
      </c>
      <c r="W55" s="98">
        <v>0</v>
      </c>
      <c r="X55" s="98">
        <v>1</v>
      </c>
      <c r="Y55" s="78" t="s">
        <v>39</v>
      </c>
      <c r="Z55" s="16" t="s">
        <v>0</v>
      </c>
      <c r="AA55" s="100">
        <v>6</v>
      </c>
      <c r="AB55" s="135" t="s">
        <v>124</v>
      </c>
      <c r="AC55" s="145">
        <f t="shared" si="1"/>
        <v>1.7333333333333334</v>
      </c>
      <c r="AD55" s="146"/>
      <c r="AE55" s="121"/>
      <c r="AF55" s="112"/>
      <c r="AG55" s="108"/>
      <c r="AH55" s="39"/>
      <c r="AI55" s="14"/>
    </row>
    <row r="56" spans="1:35" s="3" customFormat="1" ht="37.5" customHeight="1">
      <c r="A56" s="40">
        <v>0</v>
      </c>
      <c r="B56" s="40">
        <v>7</v>
      </c>
      <c r="C56" s="40">
        <v>5</v>
      </c>
      <c r="D56" s="40">
        <v>0</v>
      </c>
      <c r="E56" s="40">
        <v>4</v>
      </c>
      <c r="F56" s="40">
        <v>0</v>
      </c>
      <c r="G56" s="40">
        <v>1</v>
      </c>
      <c r="H56" s="40" t="s">
        <v>95</v>
      </c>
      <c r="I56" s="40" t="s">
        <v>81</v>
      </c>
      <c r="J56" s="40" t="s">
        <v>99</v>
      </c>
      <c r="K56" s="40" t="s">
        <v>61</v>
      </c>
      <c r="L56" s="40" t="s">
        <v>61</v>
      </c>
      <c r="M56" s="105" t="s">
        <v>62</v>
      </c>
      <c r="N56" s="105" t="s">
        <v>98</v>
      </c>
      <c r="O56" s="40" t="s">
        <v>61</v>
      </c>
      <c r="P56" s="40" t="s">
        <v>59</v>
      </c>
      <c r="Q56" s="40" t="s">
        <v>63</v>
      </c>
      <c r="R56" s="40" t="s">
        <v>61</v>
      </c>
      <c r="S56" s="40" t="s">
        <v>62</v>
      </c>
      <c r="T56" s="40" t="s">
        <v>61</v>
      </c>
      <c r="U56" s="40" t="s">
        <v>61</v>
      </c>
      <c r="V56" s="83" t="s">
        <v>62</v>
      </c>
      <c r="W56" s="83" t="s">
        <v>61</v>
      </c>
      <c r="X56" s="83" t="s">
        <v>61</v>
      </c>
      <c r="Y56" s="78" t="s">
        <v>48</v>
      </c>
      <c r="Z56" s="115" t="s">
        <v>13</v>
      </c>
      <c r="AA56" s="103">
        <v>98.426</v>
      </c>
      <c r="AB56" s="103">
        <v>98.3</v>
      </c>
      <c r="AC56" s="147">
        <f t="shared" si="1"/>
        <v>0.9987198504460203</v>
      </c>
      <c r="AD56" s="148"/>
      <c r="AE56" s="121"/>
      <c r="AF56" s="106"/>
      <c r="AG56" s="108"/>
      <c r="AH56" s="33"/>
      <c r="AI56" s="14"/>
    </row>
    <row r="57" spans="1:35" s="3" customFormat="1" ht="32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0"/>
      <c r="M57" s="105"/>
      <c r="N57" s="105"/>
      <c r="O57" s="40" t="s">
        <v>61</v>
      </c>
      <c r="P57" s="40" t="s">
        <v>59</v>
      </c>
      <c r="Q57" s="40" t="s">
        <v>63</v>
      </c>
      <c r="R57" s="40" t="s">
        <v>61</v>
      </c>
      <c r="S57" s="40" t="s">
        <v>62</v>
      </c>
      <c r="T57" s="40" t="s">
        <v>61</v>
      </c>
      <c r="U57" s="40" t="s">
        <v>61</v>
      </c>
      <c r="V57" s="83" t="s">
        <v>62</v>
      </c>
      <c r="W57" s="83" t="s">
        <v>61</v>
      </c>
      <c r="X57" s="83" t="s">
        <v>62</v>
      </c>
      <c r="Y57" s="84" t="s">
        <v>49</v>
      </c>
      <c r="Z57" s="119" t="s">
        <v>2</v>
      </c>
      <c r="AA57" s="100">
        <v>25</v>
      </c>
      <c r="AB57" s="135" t="s">
        <v>96</v>
      </c>
      <c r="AC57" s="145">
        <f t="shared" si="1"/>
        <v>1</v>
      </c>
      <c r="AD57" s="146"/>
      <c r="AE57" s="121"/>
      <c r="AF57" s="106"/>
      <c r="AG57" s="108"/>
      <c r="AH57" s="13"/>
      <c r="AI57" s="14"/>
    </row>
    <row r="58" spans="1:35" s="7" customFormat="1" ht="30" customHeight="1">
      <c r="A58" s="69">
        <v>0</v>
      </c>
      <c r="B58" s="69">
        <v>5</v>
      </c>
      <c r="C58" s="69">
        <v>6</v>
      </c>
      <c r="D58" s="69">
        <v>0</v>
      </c>
      <c r="E58" s="69">
        <v>4</v>
      </c>
      <c r="F58" s="69">
        <v>0</v>
      </c>
      <c r="G58" s="69">
        <v>1</v>
      </c>
      <c r="H58" s="37" t="s">
        <v>90</v>
      </c>
      <c r="I58" s="37" t="s">
        <v>81</v>
      </c>
      <c r="J58" s="37" t="s">
        <v>99</v>
      </c>
      <c r="K58" s="37" t="s">
        <v>61</v>
      </c>
      <c r="L58" s="37" t="s">
        <v>61</v>
      </c>
      <c r="M58" s="37" t="s">
        <v>63</v>
      </c>
      <c r="N58" s="37" t="s">
        <v>98</v>
      </c>
      <c r="O58" s="40" t="s">
        <v>61</v>
      </c>
      <c r="P58" s="40" t="s">
        <v>59</v>
      </c>
      <c r="Q58" s="40" t="s">
        <v>63</v>
      </c>
      <c r="R58" s="40" t="s">
        <v>61</v>
      </c>
      <c r="S58" s="40" t="s">
        <v>62</v>
      </c>
      <c r="T58" s="40" t="s">
        <v>61</v>
      </c>
      <c r="U58" s="40" t="s">
        <v>61</v>
      </c>
      <c r="V58" s="83" t="s">
        <v>63</v>
      </c>
      <c r="W58" s="83" t="s">
        <v>61</v>
      </c>
      <c r="X58" s="83" t="s">
        <v>61</v>
      </c>
      <c r="Y58" s="78" t="s">
        <v>50</v>
      </c>
      <c r="Z58" s="115" t="s">
        <v>13</v>
      </c>
      <c r="AA58" s="103">
        <v>9.734</v>
      </c>
      <c r="AB58" s="103">
        <v>9.083</v>
      </c>
      <c r="AC58" s="143">
        <f t="shared" si="1"/>
        <v>0.9331210191082803</v>
      </c>
      <c r="AD58" s="144"/>
      <c r="AE58" s="121"/>
      <c r="AF58" s="106"/>
      <c r="AG58" s="108"/>
      <c r="AH58" s="39"/>
      <c r="AI58" s="14"/>
    </row>
    <row r="59" spans="1:35" s="7" customFormat="1" ht="30.7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117"/>
      <c r="N59" s="117"/>
      <c r="O59" s="40" t="s">
        <v>61</v>
      </c>
      <c r="P59" s="40" t="s">
        <v>59</v>
      </c>
      <c r="Q59" s="40" t="s">
        <v>63</v>
      </c>
      <c r="R59" s="40" t="s">
        <v>61</v>
      </c>
      <c r="S59" s="40" t="s">
        <v>62</v>
      </c>
      <c r="T59" s="40" t="s">
        <v>61</v>
      </c>
      <c r="U59" s="40" t="s">
        <v>61</v>
      </c>
      <c r="V59" s="83" t="s">
        <v>63</v>
      </c>
      <c r="W59" s="83" t="s">
        <v>61</v>
      </c>
      <c r="X59" s="83" t="s">
        <v>62</v>
      </c>
      <c r="Y59" s="84" t="s">
        <v>51</v>
      </c>
      <c r="Z59" s="119" t="s">
        <v>2</v>
      </c>
      <c r="AA59" s="100">
        <v>4</v>
      </c>
      <c r="AB59" s="135" t="s">
        <v>64</v>
      </c>
      <c r="AC59" s="145">
        <f t="shared" si="1"/>
        <v>1</v>
      </c>
      <c r="AD59" s="146"/>
      <c r="AE59" s="121"/>
      <c r="AF59" s="112"/>
      <c r="AG59" s="108"/>
      <c r="AH59" s="39"/>
      <c r="AI59" s="14"/>
    </row>
    <row r="60" spans="1:35" s="7" customFormat="1" ht="45.75" customHeight="1">
      <c r="A60" s="116"/>
      <c r="B60" s="116"/>
      <c r="C60" s="116"/>
      <c r="D60" s="116"/>
      <c r="E60" s="116"/>
      <c r="F60" s="116"/>
      <c r="G60" s="116"/>
      <c r="H60" s="117"/>
      <c r="I60" s="117"/>
      <c r="J60" s="117"/>
      <c r="K60" s="117"/>
      <c r="L60" s="117"/>
      <c r="M60" s="117"/>
      <c r="N60" s="117"/>
      <c r="O60" s="40" t="s">
        <v>61</v>
      </c>
      <c r="P60" s="40" t="s">
        <v>59</v>
      </c>
      <c r="Q60" s="40" t="s">
        <v>63</v>
      </c>
      <c r="R60" s="40" t="s">
        <v>61</v>
      </c>
      <c r="S60" s="40" t="s">
        <v>62</v>
      </c>
      <c r="T60" s="40" t="s">
        <v>61</v>
      </c>
      <c r="U60" s="40" t="s">
        <v>61</v>
      </c>
      <c r="V60" s="83" t="s">
        <v>80</v>
      </c>
      <c r="W60" s="83" t="s">
        <v>61</v>
      </c>
      <c r="X60" s="83" t="s">
        <v>61</v>
      </c>
      <c r="Y60" s="78" t="s">
        <v>82</v>
      </c>
      <c r="Z60" s="115" t="s">
        <v>13</v>
      </c>
      <c r="AA60" s="103">
        <v>0</v>
      </c>
      <c r="AB60" s="103">
        <v>0</v>
      </c>
      <c r="AC60" s="141"/>
      <c r="AD60" s="141"/>
      <c r="AE60" s="141"/>
      <c r="AF60" s="106"/>
      <c r="AG60" s="108"/>
      <c r="AH60" s="39"/>
      <c r="AI60" s="14"/>
    </row>
    <row r="61" spans="1:35" s="7" customFormat="1" ht="29.2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17"/>
      <c r="N61" s="117"/>
      <c r="O61" s="40" t="s">
        <v>61</v>
      </c>
      <c r="P61" s="40" t="s">
        <v>59</v>
      </c>
      <c r="Q61" s="40" t="s">
        <v>63</v>
      </c>
      <c r="R61" s="40" t="s">
        <v>61</v>
      </c>
      <c r="S61" s="40" t="s">
        <v>62</v>
      </c>
      <c r="T61" s="40" t="s">
        <v>61</v>
      </c>
      <c r="U61" s="40" t="s">
        <v>61</v>
      </c>
      <c r="V61" s="83" t="s">
        <v>80</v>
      </c>
      <c r="W61" s="83" t="s">
        <v>61</v>
      </c>
      <c r="X61" s="83" t="s">
        <v>62</v>
      </c>
      <c r="Y61" s="84" t="s">
        <v>83</v>
      </c>
      <c r="Z61" s="119" t="s">
        <v>2</v>
      </c>
      <c r="AA61" s="100">
        <v>0</v>
      </c>
      <c r="AB61" s="103">
        <v>0</v>
      </c>
      <c r="AC61" s="141"/>
      <c r="AD61" s="141"/>
      <c r="AE61" s="141"/>
      <c r="AF61" s="106"/>
      <c r="AG61" s="108"/>
      <c r="AH61" s="39"/>
      <c r="AI61" s="14"/>
    </row>
    <row r="62" spans="1:35" s="3" customFormat="1" ht="29.2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05"/>
      <c r="M62" s="105"/>
      <c r="N62" s="105"/>
      <c r="O62" s="40" t="s">
        <v>61</v>
      </c>
      <c r="P62" s="40" t="s">
        <v>59</v>
      </c>
      <c r="Q62" s="40" t="s">
        <v>63</v>
      </c>
      <c r="R62" s="40" t="s">
        <v>61</v>
      </c>
      <c r="S62" s="40" t="s">
        <v>62</v>
      </c>
      <c r="T62" s="40" t="s">
        <v>61</v>
      </c>
      <c r="U62" s="40" t="s">
        <v>61</v>
      </c>
      <c r="V62" s="83" t="s">
        <v>64</v>
      </c>
      <c r="W62" s="83" t="s">
        <v>61</v>
      </c>
      <c r="X62" s="83" t="s">
        <v>61</v>
      </c>
      <c r="Y62" s="84" t="s">
        <v>84</v>
      </c>
      <c r="Z62" s="115" t="s">
        <v>3</v>
      </c>
      <c r="AA62" s="114" t="s">
        <v>58</v>
      </c>
      <c r="AB62" s="114" t="s">
        <v>58</v>
      </c>
      <c r="AC62" s="141"/>
      <c r="AD62" s="141"/>
      <c r="AE62" s="141"/>
      <c r="AF62" s="112"/>
      <c r="AG62" s="108"/>
      <c r="AH62" s="33"/>
      <c r="AI62" s="14"/>
    </row>
    <row r="63" spans="1:35" s="3" customFormat="1" ht="50.2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05"/>
      <c r="M63" s="117"/>
      <c r="N63" s="117"/>
      <c r="O63" s="40" t="s">
        <v>61</v>
      </c>
      <c r="P63" s="40" t="s">
        <v>59</v>
      </c>
      <c r="Q63" s="40" t="s">
        <v>63</v>
      </c>
      <c r="R63" s="40" t="s">
        <v>61</v>
      </c>
      <c r="S63" s="40" t="s">
        <v>62</v>
      </c>
      <c r="T63" s="40" t="s">
        <v>61</v>
      </c>
      <c r="U63" s="40" t="s">
        <v>61</v>
      </c>
      <c r="V63" s="83" t="s">
        <v>64</v>
      </c>
      <c r="W63" s="83" t="s">
        <v>61</v>
      </c>
      <c r="X63" s="83" t="s">
        <v>62</v>
      </c>
      <c r="Y63" s="84" t="s">
        <v>85</v>
      </c>
      <c r="Z63" s="115" t="s">
        <v>86</v>
      </c>
      <c r="AA63" s="134">
        <v>7</v>
      </c>
      <c r="AB63" s="135" t="s">
        <v>122</v>
      </c>
      <c r="AC63" s="145">
        <f>AB63/AA63</f>
        <v>1</v>
      </c>
      <c r="AD63" s="146"/>
      <c r="AE63" s="121"/>
      <c r="AF63" s="106"/>
      <c r="AG63" s="108"/>
      <c r="AH63" s="11"/>
      <c r="AI63" s="14"/>
    </row>
    <row r="64" spans="1:35" s="3" customFormat="1" ht="28.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5"/>
      <c r="M64" s="105"/>
      <c r="N64" s="105"/>
      <c r="O64" s="40" t="s">
        <v>61</v>
      </c>
      <c r="P64" s="40" t="s">
        <v>59</v>
      </c>
      <c r="Q64" s="40" t="s">
        <v>63</v>
      </c>
      <c r="R64" s="40" t="s">
        <v>61</v>
      </c>
      <c r="S64" s="40" t="s">
        <v>63</v>
      </c>
      <c r="T64" s="40" t="s">
        <v>61</v>
      </c>
      <c r="U64" s="40" t="s">
        <v>61</v>
      </c>
      <c r="V64" s="83" t="s">
        <v>61</v>
      </c>
      <c r="W64" s="83" t="s">
        <v>61</v>
      </c>
      <c r="X64" s="83" t="s">
        <v>61</v>
      </c>
      <c r="Y64" s="78" t="s">
        <v>87</v>
      </c>
      <c r="Z64" s="115" t="s">
        <v>3</v>
      </c>
      <c r="AA64" s="114" t="s">
        <v>58</v>
      </c>
      <c r="AB64" s="114" t="s">
        <v>58</v>
      </c>
      <c r="AC64" s="141"/>
      <c r="AD64" s="141"/>
      <c r="AE64" s="141"/>
      <c r="AF64" s="106"/>
      <c r="AG64" s="108"/>
      <c r="AH64" s="11"/>
      <c r="AI64" s="14"/>
    </row>
    <row r="65" spans="1:35" s="3" customFormat="1" ht="37.5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5"/>
      <c r="M65" s="105"/>
      <c r="N65" s="105"/>
      <c r="O65" s="40" t="s">
        <v>61</v>
      </c>
      <c r="P65" s="40" t="s">
        <v>59</v>
      </c>
      <c r="Q65" s="40" t="s">
        <v>63</v>
      </c>
      <c r="R65" s="40" t="s">
        <v>61</v>
      </c>
      <c r="S65" s="40" t="s">
        <v>63</v>
      </c>
      <c r="T65" s="40" t="s">
        <v>61</v>
      </c>
      <c r="U65" s="40" t="s">
        <v>61</v>
      </c>
      <c r="V65" s="83" t="s">
        <v>61</v>
      </c>
      <c r="W65" s="83" t="s">
        <v>61</v>
      </c>
      <c r="X65" s="83" t="s">
        <v>62</v>
      </c>
      <c r="Y65" s="78" t="s">
        <v>40</v>
      </c>
      <c r="Z65" s="115" t="s">
        <v>2</v>
      </c>
      <c r="AA65" s="134">
        <v>29</v>
      </c>
      <c r="AB65" s="135" t="s">
        <v>121</v>
      </c>
      <c r="AC65" s="143">
        <f>AB65/AA65</f>
        <v>1</v>
      </c>
      <c r="AD65" s="144"/>
      <c r="AE65" s="121"/>
      <c r="AF65" s="112"/>
      <c r="AG65" s="108"/>
      <c r="AH65" s="11"/>
      <c r="AI65" s="14"/>
    </row>
    <row r="66" spans="1:35" s="3" customFormat="1" ht="64.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5"/>
      <c r="M66" s="117"/>
      <c r="N66" s="117"/>
      <c r="O66" s="40" t="s">
        <v>61</v>
      </c>
      <c r="P66" s="40" t="s">
        <v>59</v>
      </c>
      <c r="Q66" s="40" t="s">
        <v>63</v>
      </c>
      <c r="R66" s="40" t="s">
        <v>61</v>
      </c>
      <c r="S66" s="40" t="s">
        <v>63</v>
      </c>
      <c r="T66" s="40" t="s">
        <v>61</v>
      </c>
      <c r="U66" s="40" t="s">
        <v>61</v>
      </c>
      <c r="V66" s="83" t="s">
        <v>62</v>
      </c>
      <c r="W66" s="83" t="s">
        <v>61</v>
      </c>
      <c r="X66" s="83" t="s">
        <v>61</v>
      </c>
      <c r="Y66" s="84" t="s">
        <v>32</v>
      </c>
      <c r="Z66" s="115" t="s">
        <v>3</v>
      </c>
      <c r="AA66" s="114" t="s">
        <v>58</v>
      </c>
      <c r="AB66" s="114" t="s">
        <v>58</v>
      </c>
      <c r="AC66" s="141"/>
      <c r="AD66" s="141"/>
      <c r="AE66" s="141"/>
      <c r="AF66" s="106"/>
      <c r="AG66" s="108"/>
      <c r="AH66" s="11"/>
      <c r="AI66" s="14"/>
    </row>
    <row r="67" spans="1:35" s="3" customFormat="1" ht="71.25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5"/>
      <c r="M67" s="117"/>
      <c r="N67" s="117"/>
      <c r="O67" s="40" t="s">
        <v>61</v>
      </c>
      <c r="P67" s="40" t="s">
        <v>59</v>
      </c>
      <c r="Q67" s="40" t="s">
        <v>63</v>
      </c>
      <c r="R67" s="40" t="s">
        <v>61</v>
      </c>
      <c r="S67" s="40" t="s">
        <v>63</v>
      </c>
      <c r="T67" s="40" t="s">
        <v>61</v>
      </c>
      <c r="U67" s="40" t="s">
        <v>61</v>
      </c>
      <c r="V67" s="83" t="s">
        <v>62</v>
      </c>
      <c r="W67" s="83" t="s">
        <v>61</v>
      </c>
      <c r="X67" s="83" t="s">
        <v>62</v>
      </c>
      <c r="Y67" s="84" t="s">
        <v>33</v>
      </c>
      <c r="Z67" s="115" t="s">
        <v>2</v>
      </c>
      <c r="AA67" s="134">
        <v>15</v>
      </c>
      <c r="AB67" s="136">
        <v>15</v>
      </c>
      <c r="AC67" s="145">
        <f>AB67/AA67</f>
        <v>1</v>
      </c>
      <c r="AD67" s="146"/>
      <c r="AE67" s="114"/>
      <c r="AF67" s="106"/>
      <c r="AG67" s="108"/>
      <c r="AH67" s="11"/>
      <c r="AI67" s="14"/>
    </row>
    <row r="68" spans="1:35" s="3" customFormat="1" ht="29.25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5"/>
      <c r="M68" s="117"/>
      <c r="N68" s="117"/>
      <c r="O68" s="40" t="s">
        <v>61</v>
      </c>
      <c r="P68" s="40" t="s">
        <v>59</v>
      </c>
      <c r="Q68" s="40" t="s">
        <v>63</v>
      </c>
      <c r="R68" s="40" t="s">
        <v>61</v>
      </c>
      <c r="S68" s="40" t="s">
        <v>63</v>
      </c>
      <c r="T68" s="40" t="s">
        <v>61</v>
      </c>
      <c r="U68" s="40" t="s">
        <v>61</v>
      </c>
      <c r="V68" s="83" t="s">
        <v>63</v>
      </c>
      <c r="W68" s="83" t="s">
        <v>61</v>
      </c>
      <c r="X68" s="83" t="s">
        <v>61</v>
      </c>
      <c r="Y68" s="84" t="s">
        <v>34</v>
      </c>
      <c r="Z68" s="115" t="s">
        <v>3</v>
      </c>
      <c r="AA68" s="114" t="s">
        <v>58</v>
      </c>
      <c r="AB68" s="114" t="s">
        <v>58</v>
      </c>
      <c r="AC68" s="141"/>
      <c r="AD68" s="141"/>
      <c r="AE68" s="141"/>
      <c r="AF68" s="112"/>
      <c r="AG68" s="108"/>
      <c r="AH68" s="11"/>
      <c r="AI68" s="14"/>
    </row>
    <row r="69" spans="1:35" s="3" customFormat="1" ht="4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5"/>
      <c r="M69" s="117"/>
      <c r="N69" s="117"/>
      <c r="O69" s="40" t="s">
        <v>61</v>
      </c>
      <c r="P69" s="40" t="s">
        <v>59</v>
      </c>
      <c r="Q69" s="40" t="s">
        <v>63</v>
      </c>
      <c r="R69" s="40" t="s">
        <v>61</v>
      </c>
      <c r="S69" s="40" t="s">
        <v>63</v>
      </c>
      <c r="T69" s="40" t="s">
        <v>61</v>
      </c>
      <c r="U69" s="40" t="s">
        <v>61</v>
      </c>
      <c r="V69" s="83" t="s">
        <v>63</v>
      </c>
      <c r="W69" s="83" t="s">
        <v>61</v>
      </c>
      <c r="X69" s="83" t="s">
        <v>62</v>
      </c>
      <c r="Y69" s="78" t="s">
        <v>39</v>
      </c>
      <c r="Z69" s="16" t="s">
        <v>0</v>
      </c>
      <c r="AA69" s="134">
        <v>6</v>
      </c>
      <c r="AB69" s="135" t="s">
        <v>124</v>
      </c>
      <c r="AC69" s="145">
        <f>AB69/AA69</f>
        <v>1.7333333333333334</v>
      </c>
      <c r="AD69" s="146"/>
      <c r="AE69" s="121"/>
      <c r="AF69" s="106"/>
      <c r="AG69" s="108" t="s">
        <v>123</v>
      </c>
      <c r="AH69" s="11"/>
      <c r="AI69" s="14"/>
    </row>
    <row r="70" spans="1:35" ht="15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185" t="s">
        <v>60</v>
      </c>
      <c r="Z70" s="185"/>
      <c r="AA70" s="185"/>
      <c r="AB70" s="185"/>
      <c r="AC70" s="185"/>
      <c r="AD70" s="185"/>
      <c r="AE70" s="185"/>
      <c r="AF70" s="185"/>
      <c r="AG70" s="185"/>
      <c r="AH70" s="8"/>
      <c r="AI70" s="43"/>
    </row>
    <row r="71" spans="1:35" ht="15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183" t="s">
        <v>126</v>
      </c>
      <c r="Z71" s="183"/>
      <c r="AA71" s="183"/>
      <c r="AB71" s="183"/>
      <c r="AC71" s="183"/>
      <c r="AD71" s="183"/>
      <c r="AE71" s="183"/>
      <c r="AF71" s="183"/>
      <c r="AG71" s="183"/>
      <c r="AH71" s="8"/>
      <c r="AI71" s="43"/>
    </row>
    <row r="72" spans="1:35" ht="15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183" t="s">
        <v>125</v>
      </c>
      <c r="Z72" s="183"/>
      <c r="AA72" s="183"/>
      <c r="AB72" s="183"/>
      <c r="AC72" s="183"/>
      <c r="AD72" s="183"/>
      <c r="AE72" s="183"/>
      <c r="AF72" s="183"/>
      <c r="AG72" s="183"/>
      <c r="AH72" s="8"/>
      <c r="AI72" s="43"/>
    </row>
    <row r="73" spans="1:35" ht="15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183" t="s">
        <v>127</v>
      </c>
      <c r="Z73" s="183"/>
      <c r="AA73" s="183"/>
      <c r="AB73" s="183"/>
      <c r="AC73" s="183"/>
      <c r="AD73" s="183"/>
      <c r="AE73" s="183"/>
      <c r="AF73" s="183"/>
      <c r="AG73" s="184"/>
      <c r="AH73" s="8"/>
      <c r="AI73" s="43"/>
    </row>
    <row r="74" spans="1:35" ht="16.5" thickBo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 t="s">
        <v>97</v>
      </c>
      <c r="Z74" s="92"/>
      <c r="AA74" s="92"/>
      <c r="AB74" s="92"/>
      <c r="AC74" s="92"/>
      <c r="AD74" s="92"/>
      <c r="AE74" s="92"/>
      <c r="AF74" s="92"/>
      <c r="AG74" s="92"/>
      <c r="AH74" s="8"/>
      <c r="AI74" s="43"/>
    </row>
    <row r="75" spans="1:35" ht="15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1" t="s">
        <v>128</v>
      </c>
      <c r="Z75" s="93"/>
      <c r="AA75" s="88"/>
      <c r="AB75" s="88"/>
      <c r="AC75" s="172"/>
      <c r="AD75" s="172"/>
      <c r="AE75" s="172"/>
      <c r="AF75" s="88"/>
      <c r="AG75" s="94"/>
      <c r="AH75" s="8"/>
      <c r="AI75" s="43"/>
    </row>
    <row r="76" spans="1:35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19"/>
      <c r="Z76" s="17"/>
      <c r="AA76" s="43"/>
      <c r="AB76" s="43"/>
      <c r="AC76" s="43"/>
      <c r="AD76" s="43"/>
      <c r="AE76" s="43"/>
      <c r="AF76" s="43"/>
      <c r="AG76" s="43"/>
      <c r="AH76" s="8"/>
      <c r="AI76" s="43"/>
    </row>
    <row r="77" spans="1:35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19"/>
      <c r="Z77" s="17"/>
      <c r="AA77" s="43"/>
      <c r="AB77" s="43"/>
      <c r="AC77" s="43"/>
      <c r="AD77" s="43"/>
      <c r="AE77" s="43"/>
      <c r="AF77" s="43"/>
      <c r="AG77" s="43"/>
      <c r="AH77" s="8"/>
      <c r="AI77" s="43"/>
    </row>
    <row r="78" spans="1:35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19"/>
      <c r="Z78" s="17"/>
      <c r="AA78" s="43"/>
      <c r="AB78" s="43"/>
      <c r="AC78" s="43"/>
      <c r="AD78" s="43"/>
      <c r="AE78" s="43"/>
      <c r="AF78" s="43"/>
      <c r="AG78" s="43"/>
      <c r="AH78" s="8"/>
      <c r="AI78" s="43"/>
    </row>
    <row r="79" spans="1:35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19"/>
      <c r="Z79" s="17"/>
      <c r="AA79" s="43"/>
      <c r="AB79" s="43"/>
      <c r="AC79" s="43"/>
      <c r="AD79" s="43"/>
      <c r="AE79" s="43"/>
      <c r="AF79" s="43"/>
      <c r="AG79" s="43"/>
      <c r="AH79" s="8"/>
      <c r="AI79" s="43"/>
    </row>
    <row r="80" spans="1:35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19"/>
      <c r="Z80" s="17"/>
      <c r="AA80" s="43"/>
      <c r="AB80" s="43"/>
      <c r="AC80" s="43"/>
      <c r="AD80" s="43"/>
      <c r="AE80" s="43"/>
      <c r="AF80" s="43"/>
      <c r="AG80" s="43"/>
      <c r="AH80" s="8"/>
      <c r="AI80" s="43"/>
    </row>
    <row r="81" spans="1:35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19"/>
      <c r="Z81" s="17"/>
      <c r="AA81" s="43"/>
      <c r="AB81" s="43"/>
      <c r="AC81" s="43"/>
      <c r="AD81" s="43"/>
      <c r="AE81" s="43"/>
      <c r="AF81" s="43"/>
      <c r="AG81" s="43"/>
      <c r="AH81" s="8"/>
      <c r="AI81" s="43"/>
    </row>
    <row r="82" spans="1:35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19"/>
      <c r="Z82" s="17"/>
      <c r="AA82" s="43"/>
      <c r="AB82" s="43"/>
      <c r="AC82" s="43"/>
      <c r="AD82" s="43"/>
      <c r="AE82" s="43"/>
      <c r="AF82" s="43"/>
      <c r="AG82" s="43"/>
      <c r="AH82" s="8"/>
      <c r="AI82" s="43"/>
    </row>
    <row r="83" spans="1:35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19"/>
      <c r="Z83" s="17"/>
      <c r="AA83" s="43"/>
      <c r="AB83" s="43"/>
      <c r="AC83" s="43"/>
      <c r="AD83" s="43"/>
      <c r="AE83" s="43"/>
      <c r="AF83" s="43"/>
      <c r="AG83" s="43"/>
      <c r="AH83" s="8"/>
      <c r="AI83" s="43"/>
    </row>
    <row r="84" spans="1:35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19"/>
      <c r="Z84" s="17"/>
      <c r="AA84" s="43"/>
      <c r="AB84" s="43"/>
      <c r="AC84" s="43"/>
      <c r="AD84" s="43"/>
      <c r="AE84" s="43"/>
      <c r="AF84" s="43"/>
      <c r="AG84" s="43"/>
      <c r="AH84" s="8"/>
      <c r="AI84" s="43"/>
    </row>
    <row r="85" spans="1:35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19"/>
      <c r="Z85" s="17"/>
      <c r="AA85" s="43"/>
      <c r="AB85" s="43"/>
      <c r="AC85" s="43"/>
      <c r="AD85" s="43"/>
      <c r="AE85" s="43"/>
      <c r="AF85" s="43"/>
      <c r="AG85" s="43"/>
      <c r="AH85" s="8"/>
      <c r="AI85" s="43"/>
    </row>
    <row r="86" spans="1:35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19"/>
      <c r="Z86" s="17"/>
      <c r="AA86" s="43"/>
      <c r="AB86" s="43"/>
      <c r="AC86" s="43"/>
      <c r="AD86" s="43"/>
      <c r="AE86" s="43"/>
      <c r="AF86" s="43"/>
      <c r="AG86" s="43"/>
      <c r="AH86" s="8"/>
      <c r="AI86" s="43"/>
    </row>
    <row r="87" spans="1:35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19"/>
      <c r="Z87" s="17"/>
      <c r="AA87" s="43"/>
      <c r="AB87" s="43"/>
      <c r="AC87" s="43"/>
      <c r="AD87" s="43"/>
      <c r="AE87" s="43"/>
      <c r="AF87" s="43"/>
      <c r="AG87" s="43"/>
      <c r="AH87" s="8"/>
      <c r="AI87" s="43"/>
    </row>
    <row r="88" spans="1:35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19"/>
      <c r="Z88" s="17"/>
      <c r="AA88" s="43"/>
      <c r="AB88" s="43"/>
      <c r="AC88" s="43"/>
      <c r="AD88" s="43"/>
      <c r="AE88" s="43"/>
      <c r="AF88" s="43"/>
      <c r="AG88" s="43"/>
      <c r="AH88" s="8"/>
      <c r="AI88" s="43"/>
    </row>
    <row r="89" spans="1:35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19"/>
      <c r="Z89" s="17"/>
      <c r="AA89" s="43"/>
      <c r="AB89" s="43"/>
      <c r="AC89" s="43"/>
      <c r="AD89" s="43"/>
      <c r="AE89" s="43"/>
      <c r="AF89" s="43"/>
      <c r="AG89" s="43"/>
      <c r="AH89" s="8"/>
      <c r="AI89" s="43"/>
    </row>
    <row r="90" spans="1:35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19"/>
      <c r="Z90" s="17"/>
      <c r="AA90" s="43"/>
      <c r="AB90" s="43"/>
      <c r="AC90" s="43"/>
      <c r="AD90" s="43"/>
      <c r="AE90" s="43"/>
      <c r="AF90" s="43"/>
      <c r="AG90" s="43"/>
      <c r="AH90" s="8"/>
      <c r="AI90" s="43"/>
    </row>
    <row r="91" spans="1:35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19"/>
      <c r="Z91" s="17"/>
      <c r="AA91" s="43"/>
      <c r="AB91" s="43"/>
      <c r="AC91" s="43"/>
      <c r="AD91" s="43"/>
      <c r="AE91" s="43"/>
      <c r="AF91" s="43"/>
      <c r="AG91" s="43"/>
      <c r="AH91" s="8"/>
      <c r="AI91" s="43"/>
    </row>
    <row r="92" spans="1:35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19"/>
      <c r="Z92" s="17"/>
      <c r="AA92" s="43"/>
      <c r="AB92" s="43"/>
      <c r="AC92" s="43"/>
      <c r="AD92" s="43"/>
      <c r="AE92" s="43"/>
      <c r="AF92" s="43"/>
      <c r="AG92" s="43"/>
      <c r="AH92" s="8"/>
      <c r="AI92" s="43"/>
    </row>
    <row r="93" spans="1:35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19"/>
      <c r="Z93" s="17"/>
      <c r="AA93" s="43"/>
      <c r="AB93" s="43"/>
      <c r="AC93" s="43"/>
      <c r="AD93" s="43"/>
      <c r="AE93" s="43"/>
      <c r="AF93" s="43"/>
      <c r="AG93" s="43"/>
      <c r="AH93" s="8"/>
      <c r="AI93" s="43"/>
    </row>
    <row r="94" spans="1:35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19"/>
      <c r="Z94" s="17"/>
      <c r="AA94" s="43"/>
      <c r="AB94" s="43"/>
      <c r="AC94" s="43"/>
      <c r="AD94" s="43"/>
      <c r="AE94" s="43"/>
      <c r="AF94" s="43"/>
      <c r="AG94" s="43"/>
      <c r="AH94" s="8"/>
      <c r="AI94" s="43"/>
    </row>
    <row r="95" spans="1:35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19"/>
      <c r="Z95" s="17"/>
      <c r="AA95" s="43"/>
      <c r="AB95" s="43"/>
      <c r="AC95" s="43"/>
      <c r="AD95" s="43"/>
      <c r="AE95" s="43"/>
      <c r="AF95" s="43"/>
      <c r="AG95" s="43"/>
      <c r="AH95" s="8"/>
      <c r="AI95" s="43"/>
    </row>
    <row r="96" spans="1:35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19"/>
      <c r="Z96" s="17"/>
      <c r="AA96" s="43"/>
      <c r="AB96" s="43"/>
      <c r="AC96" s="43"/>
      <c r="AD96" s="43"/>
      <c r="AE96" s="43"/>
      <c r="AF96" s="43"/>
      <c r="AG96" s="43"/>
      <c r="AH96" s="8"/>
      <c r="AI96" s="43"/>
    </row>
    <row r="97" spans="1:35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19"/>
      <c r="Z97" s="17"/>
      <c r="AA97" s="43"/>
      <c r="AB97" s="43"/>
      <c r="AC97" s="43"/>
      <c r="AD97" s="43"/>
      <c r="AE97" s="43"/>
      <c r="AF97" s="43"/>
      <c r="AG97" s="43"/>
      <c r="AH97" s="8"/>
      <c r="AI97" s="43"/>
    </row>
    <row r="98" spans="1:35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19"/>
      <c r="Z98" s="17"/>
      <c r="AA98" s="43"/>
      <c r="AB98" s="43"/>
      <c r="AC98" s="43"/>
      <c r="AD98" s="43"/>
      <c r="AE98" s="43"/>
      <c r="AF98" s="43"/>
      <c r="AG98" s="43"/>
      <c r="AH98" s="8"/>
      <c r="AI98" s="43"/>
    </row>
    <row r="99" spans="1:35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19"/>
      <c r="Z99" s="17"/>
      <c r="AA99" s="43"/>
      <c r="AB99" s="43"/>
      <c r="AC99" s="43"/>
      <c r="AD99" s="43"/>
      <c r="AE99" s="43"/>
      <c r="AF99" s="43"/>
      <c r="AG99" s="43"/>
      <c r="AH99" s="8"/>
      <c r="AI99" s="43"/>
    </row>
    <row r="100" spans="1:35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19"/>
      <c r="Z100" s="17"/>
      <c r="AA100" s="43"/>
      <c r="AB100" s="43"/>
      <c r="AC100" s="43"/>
      <c r="AD100" s="43"/>
      <c r="AE100" s="43"/>
      <c r="AF100" s="43"/>
      <c r="AG100" s="43"/>
      <c r="AH100" s="8"/>
      <c r="AI100" s="43"/>
    </row>
    <row r="101" spans="1:35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19"/>
      <c r="Z101" s="17"/>
      <c r="AA101" s="43"/>
      <c r="AB101" s="43"/>
      <c r="AC101" s="43"/>
      <c r="AD101" s="43"/>
      <c r="AE101" s="43"/>
      <c r="AF101" s="43"/>
      <c r="AG101" s="43"/>
      <c r="AH101" s="8"/>
      <c r="AI101" s="43"/>
    </row>
    <row r="102" spans="1:35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19"/>
      <c r="Z102" s="17"/>
      <c r="AA102" s="43"/>
      <c r="AB102" s="43"/>
      <c r="AC102" s="43"/>
      <c r="AD102" s="43"/>
      <c r="AE102" s="43"/>
      <c r="AF102" s="43"/>
      <c r="AG102" s="43"/>
      <c r="AH102" s="8"/>
      <c r="AI102" s="43"/>
    </row>
    <row r="103" spans="1:35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19"/>
      <c r="Z103" s="17"/>
      <c r="AA103" s="43"/>
      <c r="AB103" s="43"/>
      <c r="AC103" s="43"/>
      <c r="AD103" s="43"/>
      <c r="AE103" s="43"/>
      <c r="AF103" s="43"/>
      <c r="AG103" s="43"/>
      <c r="AH103" s="8"/>
      <c r="AI103" s="43"/>
    </row>
    <row r="104" spans="1:35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19"/>
      <c r="Z104" s="17"/>
      <c r="AA104" s="43"/>
      <c r="AB104" s="43"/>
      <c r="AC104" s="43"/>
      <c r="AD104" s="43"/>
      <c r="AE104" s="43"/>
      <c r="AF104" s="43"/>
      <c r="AG104" s="43"/>
      <c r="AH104" s="8"/>
      <c r="AI104" s="43"/>
    </row>
    <row r="105" spans="13:33" ht="15"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19"/>
      <c r="Z105" s="17"/>
      <c r="AA105" s="43"/>
      <c r="AB105" s="43"/>
      <c r="AC105" s="43"/>
      <c r="AD105" s="43"/>
      <c r="AE105" s="43"/>
      <c r="AF105" s="43"/>
      <c r="AG105" s="43"/>
    </row>
    <row r="106" spans="13:33" ht="15"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19"/>
      <c r="Z106" s="17"/>
      <c r="AA106" s="43"/>
      <c r="AB106" s="43"/>
      <c r="AC106" s="43"/>
      <c r="AD106" s="43"/>
      <c r="AE106" s="43"/>
      <c r="AF106" s="43"/>
      <c r="AG106" s="43"/>
    </row>
    <row r="107" spans="13:33" ht="15"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19"/>
      <c r="Z107" s="17"/>
      <c r="AA107" s="43"/>
      <c r="AB107" s="43"/>
      <c r="AC107" s="43"/>
      <c r="AD107" s="43"/>
      <c r="AE107" s="43"/>
      <c r="AF107" s="43"/>
      <c r="AG107" s="43"/>
    </row>
    <row r="108" spans="13:33" ht="15"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19"/>
      <c r="Z108" s="17"/>
      <c r="AA108" s="43"/>
      <c r="AB108" s="43"/>
      <c r="AC108" s="43"/>
      <c r="AD108" s="43"/>
      <c r="AE108" s="43"/>
      <c r="AF108" s="43"/>
      <c r="AG108" s="43"/>
    </row>
    <row r="109" spans="13:33" ht="15"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19"/>
      <c r="Z109" s="17"/>
      <c r="AA109" s="43"/>
      <c r="AB109" s="43"/>
      <c r="AC109" s="43"/>
      <c r="AD109" s="43"/>
      <c r="AE109" s="43"/>
      <c r="AF109" s="43"/>
      <c r="AG109" s="43"/>
    </row>
    <row r="110" spans="13:33" ht="15"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19"/>
      <c r="Z110" s="17"/>
      <c r="AA110" s="43"/>
      <c r="AB110" s="43"/>
      <c r="AC110" s="43"/>
      <c r="AD110" s="43"/>
      <c r="AE110" s="43"/>
      <c r="AF110" s="43"/>
      <c r="AG110" s="43"/>
    </row>
    <row r="111" spans="13:33" ht="15"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19"/>
      <c r="Z111" s="17"/>
      <c r="AA111" s="43"/>
      <c r="AB111" s="43"/>
      <c r="AC111" s="43"/>
      <c r="AD111" s="43"/>
      <c r="AE111" s="43"/>
      <c r="AF111" s="43"/>
      <c r="AG111" s="43"/>
    </row>
    <row r="112" spans="13:33" ht="15"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19"/>
      <c r="Z112" s="17"/>
      <c r="AA112" s="43"/>
      <c r="AB112" s="43"/>
      <c r="AC112" s="43"/>
      <c r="AD112" s="43"/>
      <c r="AE112" s="43"/>
      <c r="AF112" s="43"/>
      <c r="AG112" s="43"/>
    </row>
  </sheetData>
  <sheetProtection/>
  <mergeCells count="76">
    <mergeCell ref="Y73:AG73"/>
    <mergeCell ref="Y72:AG72"/>
    <mergeCell ref="Y71:AG71"/>
    <mergeCell ref="Y70:AG70"/>
    <mergeCell ref="F22:G23"/>
    <mergeCell ref="A22:C23"/>
    <mergeCell ref="A8:IV8"/>
    <mergeCell ref="Y21:Y23"/>
    <mergeCell ref="S22:S23"/>
    <mergeCell ref="AD1:AI1"/>
    <mergeCell ref="C5:AI5"/>
    <mergeCell ref="C6:AI6"/>
    <mergeCell ref="AG21:AI22"/>
    <mergeCell ref="C7:AI7"/>
    <mergeCell ref="AC2:AI2"/>
    <mergeCell ref="C9:AI9"/>
    <mergeCell ref="Z21:Z23"/>
    <mergeCell ref="O21:X21"/>
    <mergeCell ref="D22:E23"/>
    <mergeCell ref="AC24:AF24"/>
    <mergeCell ref="AC23:AF23"/>
    <mergeCell ref="AC75:AE75"/>
    <mergeCell ref="AC61:AE61"/>
    <mergeCell ref="AC62:AE62"/>
    <mergeCell ref="AC68:AE68"/>
    <mergeCell ref="AC64:AE64"/>
    <mergeCell ref="AC66:AE66"/>
    <mergeCell ref="AC46:AE46"/>
    <mergeCell ref="AC50:AD50"/>
    <mergeCell ref="W22:X23"/>
    <mergeCell ref="R22:R23"/>
    <mergeCell ref="AA21:AF22"/>
    <mergeCell ref="T22:V23"/>
    <mergeCell ref="C10:AI10"/>
    <mergeCell ref="AC27:AE27"/>
    <mergeCell ref="AC51:AE51"/>
    <mergeCell ref="A21:N21"/>
    <mergeCell ref="H22:N23"/>
    <mergeCell ref="Q22:Q23"/>
    <mergeCell ref="O22:P23"/>
    <mergeCell ref="AC29:AD29"/>
    <mergeCell ref="AC25:AE25"/>
    <mergeCell ref="AC26:AE26"/>
    <mergeCell ref="AC34:AD34"/>
    <mergeCell ref="AC35:AD35"/>
    <mergeCell ref="AC36:AD36"/>
    <mergeCell ref="AC42:AE42"/>
    <mergeCell ref="AC37:AD37"/>
    <mergeCell ref="AC38:AD38"/>
    <mergeCell ref="AC39:AD39"/>
    <mergeCell ref="AC41:AD41"/>
    <mergeCell ref="AC40:AD40"/>
    <mergeCell ref="AC30:AD30"/>
    <mergeCell ref="AC31:AD31"/>
    <mergeCell ref="AC32:AD32"/>
    <mergeCell ref="AC33:AD33"/>
    <mergeCell ref="AC59:AD59"/>
    <mergeCell ref="AC58:AD58"/>
    <mergeCell ref="AC60:AE60"/>
    <mergeCell ref="AC45:AD45"/>
    <mergeCell ref="AC57:AD57"/>
    <mergeCell ref="AC49:AE49"/>
    <mergeCell ref="AC69:AD69"/>
    <mergeCell ref="AC67:AD67"/>
    <mergeCell ref="AC65:AD65"/>
    <mergeCell ref="AC63:AD63"/>
    <mergeCell ref="AC28:AD28"/>
    <mergeCell ref="AC48:AD48"/>
    <mergeCell ref="AC47:AD47"/>
    <mergeCell ref="AC56:AD56"/>
    <mergeCell ref="AC55:AD55"/>
    <mergeCell ref="AC54:AD54"/>
    <mergeCell ref="AC53:AD53"/>
    <mergeCell ref="AC52:AD52"/>
    <mergeCell ref="AC43:AE43"/>
    <mergeCell ref="AC44:AE44"/>
  </mergeCells>
  <printOptions/>
  <pageMargins left="0.1968503937007874" right="0.1968503937007874" top="0.2362204724409449" bottom="0.1968503937007874" header="0.15748031496062992" footer="0.15748031496062992"/>
  <pageSetup firstPageNumber="26" useFirstPageNumber="1" fitToHeight="0" fitToWidth="1" horizontalDpi="600" verticalDpi="600" orientation="landscape" paperSize="9" scale="53" r:id="rId1"/>
  <headerFooter alignWithMargins="0">
    <oddHeader>&amp;C&amp;P</oddHeader>
  </headerFooter>
  <rowBreaks count="1" manualBreakCount="1">
    <brk id="44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9.57421875" style="0" customWidth="1"/>
    <col min="2" max="2" width="13.28125" style="0" customWidth="1"/>
    <col min="3" max="3" width="14.28125" style="0" customWidth="1"/>
    <col min="8" max="9" width="13.28125" style="0" customWidth="1"/>
    <col min="10" max="10" width="13.140625" style="0" customWidth="1"/>
  </cols>
  <sheetData>
    <row r="1" spans="1:11" ht="70.5" customHeight="1">
      <c r="A1" s="128"/>
      <c r="B1" s="129" t="s">
        <v>102</v>
      </c>
      <c r="C1" s="129" t="s">
        <v>103</v>
      </c>
      <c r="D1" s="129" t="s">
        <v>104</v>
      </c>
      <c r="F1" s="186" t="s">
        <v>107</v>
      </c>
      <c r="G1" s="187"/>
      <c r="H1" s="187"/>
      <c r="I1" s="187"/>
      <c r="J1" s="187"/>
      <c r="K1" s="187"/>
    </row>
    <row r="2" spans="1:13" ht="102" customHeight="1">
      <c r="A2" s="129" t="s">
        <v>101</v>
      </c>
      <c r="B2" s="128">
        <v>157</v>
      </c>
      <c r="C2" s="128">
        <v>5</v>
      </c>
      <c r="D2" s="131">
        <f>C2/B2*100</f>
        <v>3.1847133757961785</v>
      </c>
      <c r="H2" t="s">
        <v>110</v>
      </c>
      <c r="I2" t="s">
        <v>111</v>
      </c>
      <c r="J2" t="s">
        <v>112</v>
      </c>
      <c r="K2" t="s">
        <v>113</v>
      </c>
      <c r="M2" t="s">
        <v>114</v>
      </c>
    </row>
    <row r="3" spans="6:13" ht="15">
      <c r="F3" t="s">
        <v>108</v>
      </c>
      <c r="H3">
        <v>1.1</v>
      </c>
      <c r="M3">
        <v>1.1</v>
      </c>
    </row>
    <row r="4" spans="6:13" ht="15">
      <c r="F4" t="s">
        <v>109</v>
      </c>
      <c r="H4">
        <v>4.33</v>
      </c>
      <c r="I4">
        <v>0.97</v>
      </c>
      <c r="J4">
        <v>0.97</v>
      </c>
      <c r="K4">
        <v>0.97</v>
      </c>
      <c r="M4">
        <f>(H4+I4+J4+K4)/4</f>
        <v>1.8099999999999998</v>
      </c>
    </row>
    <row r="5" spans="6:13" ht="15">
      <c r="F5" s="188" t="s">
        <v>115</v>
      </c>
      <c r="G5" s="188"/>
      <c r="M5" s="127">
        <f>(M3+M4)/2</f>
        <v>1.455</v>
      </c>
    </row>
    <row r="6" spans="1:4" ht="45">
      <c r="A6" s="128"/>
      <c r="B6" s="129" t="s">
        <v>102</v>
      </c>
      <c r="C6" s="129" t="s">
        <v>106</v>
      </c>
      <c r="D6" s="128"/>
    </row>
    <row r="7" spans="1:4" ht="105">
      <c r="A7" s="129" t="s">
        <v>105</v>
      </c>
      <c r="B7" s="128">
        <v>157</v>
      </c>
      <c r="C7" s="128">
        <v>29</v>
      </c>
      <c r="D7" s="130">
        <f>C7/B7*100</f>
        <v>18.471337579617835</v>
      </c>
    </row>
    <row r="9" spans="2:3" ht="45">
      <c r="B9" s="132" t="s">
        <v>117</v>
      </c>
      <c r="C9" s="132" t="s">
        <v>118</v>
      </c>
    </row>
    <row r="10" spans="1:4" ht="90">
      <c r="A10" s="132" t="s">
        <v>116</v>
      </c>
      <c r="B10">
        <v>297</v>
      </c>
      <c r="C10">
        <v>29</v>
      </c>
      <c r="D10" s="133">
        <f>C10/B10*100</f>
        <v>9.764309764309765</v>
      </c>
    </row>
  </sheetData>
  <sheetProtection/>
  <mergeCells count="2">
    <mergeCell ref="F1:K1"/>
    <mergeCell ref="F5:G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2022-03-31T10:02:15Z</cp:lastPrinted>
  <dcterms:created xsi:type="dcterms:W3CDTF">2011-12-09T07:36:49Z</dcterms:created>
  <dcterms:modified xsi:type="dcterms:W3CDTF">2022-04-21T06:31:31Z</dcterms:modified>
  <cp:category/>
  <cp:version/>
  <cp:contentType/>
  <cp:contentStatus/>
</cp:coreProperties>
</file>